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ЭКОНОМИСТЫ\ТАРИФЫ\Сибирьэнергия\Новая ИЦ СЭ 01.02.2019\1_Вариант от 14 03 2019 услуги ФСК налог на доход\"/>
    </mc:Choice>
  </mc:AlternateContent>
  <bookViews>
    <workbookView xWindow="0" yWindow="0" windowWidth="28800" windowHeight="11835" tabRatio="500"/>
  </bookViews>
  <sheets>
    <sheet name="Sheet1" sheetId="1" r:id="rId1"/>
  </sheets>
  <externalReferences>
    <externalReference r:id="rId2"/>
  </externalReferenc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F48" i="1" l="1"/>
  <c r="F53" i="1"/>
  <c r="H95" i="1"/>
  <c r="F62" i="1"/>
  <c r="F51" i="1"/>
  <c r="F32" i="1"/>
  <c r="F52" i="1" l="1"/>
  <c r="F41" i="1"/>
  <c r="F33" i="1"/>
  <c r="F34" i="1" s="1"/>
  <c r="I95" i="1" l="1"/>
  <c r="F47" i="1" l="1"/>
  <c r="F36" i="1"/>
  <c r="F37" i="1"/>
</calcChain>
</file>

<file path=xl/sharedStrings.xml><?xml version="1.0" encoding="utf-8"?>
<sst xmlns="http://schemas.openxmlformats.org/spreadsheetml/2006/main" count="420" uniqueCount="166">
  <si>
    <r>
      <rPr>
        <sz val="10"/>
        <rFont val="Times New Roman"/>
        <family val="1"/>
        <charset val="204"/>
      </rPr>
      <t>Полное наименование</t>
    </r>
  </si>
  <si>
    <r>
      <rPr>
        <sz val="10"/>
        <rFont val="Times New Roman"/>
        <family val="1"/>
        <charset val="204"/>
      </rPr>
      <t>Сокращенное наименование</t>
    </r>
  </si>
  <si>
    <r>
      <rPr>
        <sz val="10"/>
        <rFont val="Times New Roman"/>
        <family val="1"/>
        <charset val="204"/>
      </rPr>
      <t>Место нахождения</t>
    </r>
  </si>
  <si>
    <r>
      <rPr>
        <sz val="10"/>
        <rFont val="Times New Roman"/>
        <family val="1"/>
        <charset val="204"/>
      </rPr>
      <t>Фактический адрес</t>
    </r>
  </si>
  <si>
    <r>
      <rPr>
        <sz val="10"/>
        <rFont val="Times New Roman"/>
        <family val="1"/>
        <charset val="204"/>
      </rPr>
      <t>ИНН</t>
    </r>
  </si>
  <si>
    <r>
      <rPr>
        <sz val="10"/>
        <rFont val="Times New Roman"/>
        <family val="1"/>
        <charset val="204"/>
      </rPr>
      <t>КПП</t>
    </r>
  </si>
  <si>
    <r>
      <rPr>
        <sz val="10"/>
        <rFont val="Times New Roman"/>
        <family val="1"/>
        <charset val="204"/>
      </rPr>
      <t>Ф.И.О. руководителя</t>
    </r>
  </si>
  <si>
    <r>
      <rPr>
        <sz val="10"/>
        <rFont val="Times New Roman"/>
        <family val="1"/>
        <charset val="204"/>
      </rPr>
      <t>Адрес электронной почты</t>
    </r>
  </si>
  <si>
    <r>
      <rPr>
        <sz val="10"/>
        <rFont val="Times New Roman"/>
        <family val="1"/>
        <charset val="204"/>
      </rPr>
      <t>Контактный телефон</t>
    </r>
  </si>
  <si>
    <r>
      <rPr>
        <sz val="10"/>
        <rFont val="Times New Roman"/>
        <family val="1"/>
        <charset val="204"/>
      </rPr>
      <t>Факс</t>
    </r>
  </si>
  <si>
    <r>
      <rPr>
        <sz val="7"/>
        <rFont val="Times New Roman"/>
        <family val="1"/>
        <charset val="204"/>
      </rPr>
      <t xml:space="preserve">Подготовлено с использованием системы </t>
    </r>
    <r>
      <rPr>
        <b/>
        <sz val="7"/>
        <rFont val="Times New Roman"/>
        <family val="1"/>
        <charset val="204"/>
      </rPr>
      <t>КонсультантПлюс</t>
    </r>
  </si>
  <si>
    <r>
      <rPr>
        <b/>
        <sz val="9"/>
        <rFont val="Times New Roman"/>
        <family val="1"/>
        <charset val="204"/>
      </rPr>
      <t>Приложение № 2</t>
    </r>
  </si>
  <si>
    <r>
      <rPr>
        <b/>
        <sz val="9"/>
        <rFont val="Times New Roman"/>
        <family val="1"/>
        <charset val="204"/>
      </rPr>
      <t>к предложению о размере цен</t>
    </r>
  </si>
  <si>
    <r>
      <rPr>
        <b/>
        <sz val="9"/>
        <rFont val="Times New Roman"/>
        <family val="1"/>
        <charset val="204"/>
      </rPr>
      <t>(тарифов), долгосрочных</t>
    </r>
  </si>
  <si>
    <r>
      <rPr>
        <b/>
        <sz val="9"/>
        <rFont val="Times New Roman"/>
        <family val="1"/>
        <charset val="204"/>
      </rPr>
      <t>параметров регулирования</t>
    </r>
  </si>
  <si>
    <r>
      <rPr>
        <sz val="10"/>
        <rFont val="Times New Roman"/>
        <family val="1"/>
        <charset val="204"/>
      </rPr>
      <t>№ п/п</t>
    </r>
  </si>
  <si>
    <r>
      <rPr>
        <sz val="10"/>
        <rFont val="Times New Roman"/>
        <family val="1"/>
        <charset val="204"/>
      </rPr>
      <t>1.</t>
    </r>
  </si>
  <si>
    <r>
      <rPr>
        <sz val="10"/>
        <rFont val="Times New Roman"/>
        <family val="1"/>
        <charset val="204"/>
      </rPr>
      <t>1.1.</t>
    </r>
  </si>
  <si>
    <r>
      <rPr>
        <sz val="10"/>
        <rFont val="Times New Roman"/>
        <family val="1"/>
        <charset val="204"/>
      </rPr>
      <t>1.2.</t>
    </r>
  </si>
  <si>
    <r>
      <rPr>
        <sz val="10"/>
        <rFont val="Times New Roman"/>
        <family val="1"/>
        <charset val="204"/>
      </rPr>
      <t>1.3.</t>
    </r>
  </si>
  <si>
    <r>
      <rPr>
        <sz val="10"/>
        <rFont val="Times New Roman"/>
        <family val="1"/>
        <charset val="204"/>
      </rPr>
      <t>1.4.</t>
    </r>
  </si>
  <si>
    <r>
      <rPr>
        <sz val="10"/>
        <rFont val="Times New Roman"/>
        <family val="1"/>
        <charset val="204"/>
      </rPr>
      <t>2.</t>
    </r>
  </si>
  <si>
    <r>
      <rPr>
        <sz val="10"/>
        <rFont val="Times New Roman"/>
        <family val="1"/>
        <charset val="204"/>
      </rPr>
      <t>2.1.</t>
    </r>
  </si>
  <si>
    <r>
      <rPr>
        <sz val="10"/>
        <rFont val="Times New Roman"/>
        <family val="1"/>
        <charset val="204"/>
      </rPr>
      <t>3.</t>
    </r>
  </si>
  <si>
    <r>
      <rPr>
        <sz val="10"/>
        <rFont val="Times New Roman"/>
        <family val="1"/>
        <charset val="204"/>
      </rPr>
      <t>3.1.</t>
    </r>
  </si>
  <si>
    <r>
      <rPr>
        <sz val="10"/>
        <rFont val="Times New Roman"/>
        <family val="1"/>
        <charset val="204"/>
      </rPr>
      <t>3.2.</t>
    </r>
  </si>
  <si>
    <r>
      <rPr>
        <sz val="10"/>
        <rFont val="Times New Roman"/>
        <family val="1"/>
        <charset val="204"/>
      </rPr>
      <t>3.3.</t>
    </r>
  </si>
  <si>
    <r>
      <rPr>
        <sz val="10"/>
        <rFont val="Times New Roman"/>
        <family val="1"/>
        <charset val="204"/>
      </rPr>
      <t>3.4.</t>
    </r>
  </si>
  <si>
    <r>
      <rPr>
        <sz val="10"/>
        <rFont val="Times New Roman"/>
        <family val="1"/>
        <charset val="204"/>
      </rPr>
      <t>3.5.</t>
    </r>
  </si>
  <si>
    <r>
      <rPr>
        <sz val="10"/>
        <rFont val="Times New Roman"/>
        <family val="1"/>
        <charset val="204"/>
      </rPr>
      <t>3.6.</t>
    </r>
  </si>
  <si>
    <r>
      <rPr>
        <sz val="10"/>
        <rFont val="Times New Roman"/>
        <family val="1"/>
        <charset val="204"/>
      </rPr>
      <t>3.7.</t>
    </r>
  </si>
  <si>
    <r>
      <rPr>
        <sz val="10"/>
        <rFont val="Times New Roman"/>
        <family val="1"/>
        <charset val="204"/>
      </rPr>
      <t>3.8.</t>
    </r>
  </si>
  <si>
    <r>
      <rPr>
        <sz val="10"/>
        <rFont val="Times New Roman"/>
        <family val="1"/>
        <charset val="204"/>
      </rPr>
      <t>4.</t>
    </r>
  </si>
  <si>
    <r>
      <rPr>
        <sz val="10"/>
        <rFont val="Times New Roman"/>
        <family val="1"/>
        <charset val="204"/>
      </rPr>
      <t>4.1.</t>
    </r>
  </si>
  <si>
    <r>
      <rPr>
        <sz val="10"/>
        <rFont val="Times New Roman"/>
        <family val="1"/>
        <charset val="204"/>
      </rPr>
      <t>Наименование показателей</t>
    </r>
  </si>
  <si>
    <r>
      <rPr>
        <sz val="10"/>
        <rFont val="Times New Roman"/>
        <family val="1"/>
        <charset val="204"/>
      </rPr>
      <t>Показатели эффективности деятельности организации</t>
    </r>
  </si>
  <si>
    <r>
      <rPr>
        <sz val="10"/>
        <rFont val="Times New Roman"/>
        <family val="1"/>
        <charset val="204"/>
      </rPr>
      <t xml:space="preserve">EBITDA </t>
    </r>
    <r>
      <rPr>
        <sz val="10"/>
        <rFont val="Times New Roman"/>
        <family val="1"/>
        <charset val="204"/>
      </rPr>
      <t>(прибыль до процентов, налогов и амортизации)</t>
    </r>
  </si>
  <si>
    <r>
      <rPr>
        <sz val="10"/>
        <rFont val="Times New Roman"/>
        <family val="1"/>
        <charset val="204"/>
      </rPr>
      <t>Чистая прибыль (убыток)</t>
    </r>
  </si>
  <si>
    <r>
      <rPr>
        <sz val="10"/>
        <rFont val="Times New Roman"/>
        <family val="1"/>
        <charset val="204"/>
      </rPr>
      <t>Рентабельность продаж (величина прибыли от продаж в каждом рубле выручки). Нормальное значение для данной отрасли от 9 процентов и более</t>
    </r>
  </si>
  <si>
    <r>
      <rPr>
        <sz val="10"/>
        <rFont val="Times New Roman"/>
        <family val="1"/>
        <charset val="204"/>
      </rPr>
      <t>Показатели регулируемых видов деятельности организации</t>
    </r>
  </si>
  <si>
    <r>
      <rPr>
        <sz val="10"/>
        <rFont val="Times New Roman"/>
        <family val="1"/>
        <charset val="204"/>
      </rPr>
      <t xml:space="preserve">Расчетный объем услуг в части управления технологическими </t>
    </r>
    <r>
      <rPr>
        <sz val="7"/>
        <rFont val="Times New Roman"/>
        <family val="1"/>
        <charset val="204"/>
      </rPr>
      <t xml:space="preserve">2 </t>
    </r>
    <r>
      <rPr>
        <sz val="10"/>
        <rFont val="Times New Roman"/>
        <family val="1"/>
        <charset val="204"/>
      </rPr>
      <t>режимами</t>
    </r>
  </si>
  <si>
    <r>
      <rPr>
        <sz val="10"/>
        <rFont val="Times New Roman"/>
        <family val="1"/>
        <charset val="204"/>
      </rPr>
      <t xml:space="preserve">Расчетный объем услуг в части обеспечения надежности </t>
    </r>
    <r>
      <rPr>
        <vertAlign val="superscript"/>
        <sz val="7"/>
        <rFont val="Times New Roman"/>
        <family val="1"/>
        <charset val="204"/>
      </rPr>
      <t>2</t>
    </r>
  </si>
  <si>
    <r>
      <rPr>
        <sz val="10"/>
        <rFont val="Times New Roman"/>
        <family val="1"/>
        <charset val="204"/>
      </rPr>
      <t xml:space="preserve">Заявленная мощность </t>
    </r>
    <r>
      <rPr>
        <vertAlign val="superscript"/>
        <sz val="7"/>
        <rFont val="Times New Roman"/>
        <family val="1"/>
        <charset val="204"/>
      </rPr>
      <t>3</t>
    </r>
  </si>
  <si>
    <r>
      <rPr>
        <sz val="10"/>
        <rFont val="Times New Roman"/>
        <family val="1"/>
        <charset val="204"/>
      </rPr>
      <t xml:space="preserve">Объем полезного отпуска электроэнергии населению и приравненным к нему категориям потребителей </t>
    </r>
    <r>
      <rPr>
        <vertAlign val="superscript"/>
        <sz val="7"/>
        <rFont val="Times New Roman"/>
        <family val="1"/>
        <charset val="204"/>
      </rPr>
      <t>3</t>
    </r>
  </si>
  <si>
    <r>
      <rPr>
        <sz val="10"/>
        <rFont val="Times New Roman"/>
        <family val="1"/>
        <charset val="204"/>
      </rPr>
      <t>Норматив потерь электрической энергии (с указанием реквизитов приказа Минэнерго России, которым утверждены нормативы)</t>
    </r>
    <r>
      <rPr>
        <vertAlign val="superscript"/>
        <sz val="7"/>
        <rFont val="Times New Roman"/>
        <family val="1"/>
        <charset val="204"/>
      </rPr>
      <t>3</t>
    </r>
  </si>
  <si>
    <r>
      <rPr>
        <sz val="10"/>
        <rFont val="Times New Roman"/>
        <family val="1"/>
        <charset val="204"/>
      </rPr>
      <t>Реквизиты программы энергоэффективности (кем утверждена, дата утверждения, номер приказа)</t>
    </r>
    <r>
      <rPr>
        <vertAlign val="superscript"/>
        <sz val="7"/>
        <rFont val="Times New Roman"/>
        <family val="1"/>
        <charset val="204"/>
      </rPr>
      <t>3</t>
    </r>
  </si>
  <si>
    <r>
      <rPr>
        <sz val="10"/>
        <rFont val="Times New Roman"/>
        <family val="1"/>
        <charset val="204"/>
      </rPr>
      <t xml:space="preserve">Суммарный объем производства и потребления электрической энергии участниками оптового рынка </t>
    </r>
    <r>
      <rPr>
        <sz val="7"/>
        <rFont val="Times New Roman"/>
        <family val="1"/>
        <charset val="204"/>
      </rPr>
      <t xml:space="preserve">4 </t>
    </r>
    <r>
      <rPr>
        <sz val="10"/>
        <rFont val="Times New Roman"/>
        <family val="1"/>
        <charset val="204"/>
      </rPr>
      <t>электрической энергии</t>
    </r>
  </si>
  <si>
    <r>
      <rPr>
        <sz val="10"/>
        <rFont val="Times New Roman"/>
        <family val="1"/>
        <charset val="204"/>
      </rPr>
      <t>Единица измерения</t>
    </r>
  </si>
  <si>
    <r>
      <rPr>
        <sz val="10"/>
        <rFont val="Times New Roman"/>
        <family val="1"/>
        <charset val="204"/>
      </rPr>
      <t>тыс. рублей</t>
    </r>
  </si>
  <si>
    <r>
      <rPr>
        <sz val="10"/>
        <rFont val="Times New Roman"/>
        <family val="1"/>
        <charset val="204"/>
      </rPr>
      <t>процент</t>
    </r>
  </si>
  <si>
    <r>
      <rPr>
        <sz val="10"/>
        <rFont val="Times New Roman"/>
        <family val="1"/>
        <charset val="204"/>
      </rPr>
      <t>МВт</t>
    </r>
  </si>
  <si>
    <r>
      <rPr>
        <sz val="10"/>
        <rFont val="Times New Roman"/>
        <family val="1"/>
        <charset val="204"/>
      </rPr>
      <t>МВтч</t>
    </r>
  </si>
  <si>
    <r>
      <rPr>
        <sz val="10"/>
        <rFont val="Times New Roman"/>
        <family val="1"/>
        <charset val="204"/>
      </rPr>
      <t>тыс. кВтч</t>
    </r>
  </si>
  <si>
    <r>
      <rPr>
        <sz val="10"/>
        <rFont val="Times New Roman"/>
        <family val="1"/>
        <charset val="204"/>
      </rPr>
      <t>Фактические показатели за год, предшествующий базовому периоду</t>
    </r>
  </si>
  <si>
    <r>
      <rPr>
        <sz val="10"/>
        <rFont val="Times New Roman"/>
        <family val="1"/>
        <charset val="204"/>
      </rPr>
      <t>х</t>
    </r>
  </si>
  <si>
    <r>
      <rPr>
        <sz val="10"/>
        <rFont val="Times New Roman"/>
        <family val="1"/>
        <charset val="204"/>
      </rPr>
      <t xml:space="preserve">Показатели, утвержденные на базовый период </t>
    </r>
    <r>
      <rPr>
        <vertAlign val="superscript"/>
        <sz val="7"/>
        <rFont val="Times New Roman"/>
        <family val="1"/>
        <charset val="204"/>
      </rPr>
      <t>1</t>
    </r>
  </si>
  <si>
    <r>
      <rPr>
        <sz val="10"/>
        <rFont val="Times New Roman"/>
        <family val="1"/>
        <charset val="204"/>
      </rPr>
      <t>Предложения на расчетный период регулирования</t>
    </r>
  </si>
  <si>
    <r>
      <rPr>
        <sz val="10"/>
        <rFont val="Times New Roman"/>
        <family val="1"/>
        <charset val="204"/>
      </rPr>
      <t>Примечания</t>
    </r>
  </si>
  <si>
    <r>
      <rPr>
        <sz val="10"/>
        <rFont val="Times New Roman"/>
        <family val="1"/>
        <charset val="204"/>
      </rPr>
      <t>4.2.</t>
    </r>
  </si>
  <si>
    <r>
      <rPr>
        <sz val="10"/>
        <rFont val="Times New Roman"/>
        <family val="1"/>
        <charset val="204"/>
      </rPr>
      <t>4.3.</t>
    </r>
  </si>
  <si>
    <r>
      <rPr>
        <sz val="10"/>
        <rFont val="Times New Roman"/>
        <family val="1"/>
        <charset val="204"/>
      </rPr>
      <t>4.4.</t>
    </r>
  </si>
  <si>
    <r>
      <rPr>
        <sz val="10"/>
        <rFont val="Times New Roman"/>
        <family val="1"/>
        <charset val="204"/>
      </rPr>
      <t>4.4.1.</t>
    </r>
  </si>
  <si>
    <r>
      <rPr>
        <sz val="10"/>
        <rFont val="Times New Roman"/>
        <family val="1"/>
        <charset val="204"/>
      </rPr>
      <t>5.</t>
    </r>
  </si>
  <si>
    <r>
      <rPr>
        <sz val="10"/>
        <rFont val="Times New Roman"/>
        <family val="1"/>
        <charset val="204"/>
      </rPr>
      <t>5.1.</t>
    </r>
  </si>
  <si>
    <r>
      <rPr>
        <sz val="10"/>
        <rFont val="Times New Roman"/>
        <family val="1"/>
        <charset val="204"/>
      </rPr>
      <t>5.2.</t>
    </r>
  </si>
  <si>
    <r>
      <rPr>
        <sz val="10"/>
        <rFont val="Times New Roman"/>
        <family val="1"/>
        <charset val="204"/>
      </rPr>
      <t>5.3.</t>
    </r>
  </si>
  <si>
    <r>
      <rPr>
        <sz val="10"/>
        <rFont val="Times New Roman"/>
        <family val="1"/>
        <charset val="204"/>
      </rPr>
      <t xml:space="preserve">Расходы, за исключением указанных в подпункте 4.1 ; </t>
    </r>
    <r>
      <rPr>
        <sz val="7"/>
        <rFont val="Times New Roman"/>
        <family val="1"/>
        <charset val="204"/>
      </rPr>
      <t xml:space="preserve">3 </t>
    </r>
    <r>
      <rPr>
        <sz val="10"/>
        <rFont val="Times New Roman"/>
        <family val="1"/>
        <charset val="204"/>
      </rPr>
      <t xml:space="preserve">неподконтрольные расходы - </t>
    </r>
    <r>
      <rPr>
        <sz val="7"/>
        <rFont val="Times New Roman"/>
        <family val="1"/>
        <charset val="204"/>
      </rPr>
      <t xml:space="preserve">3 </t>
    </r>
    <r>
      <rPr>
        <sz val="10"/>
        <rFont val="Times New Roman"/>
        <family val="1"/>
        <charset val="204"/>
      </rPr>
      <t>всего</t>
    </r>
  </si>
  <si>
    <r>
      <rPr>
        <sz val="10"/>
        <rFont val="Times New Roman"/>
        <family val="1"/>
        <charset val="204"/>
      </rPr>
      <t>Выпадающие, излишние доходы (расходы) прошлых лет</t>
    </r>
  </si>
  <si>
    <r>
      <rPr>
        <sz val="10"/>
        <rFont val="Times New Roman"/>
        <family val="1"/>
        <charset val="204"/>
      </rPr>
      <t>Инвестиции, осуществляемые за счет тарифных источников</t>
    </r>
  </si>
  <si>
    <r>
      <rPr>
        <sz val="10"/>
        <rFont val="Times New Roman"/>
        <family val="1"/>
        <charset val="204"/>
      </rPr>
      <t>Реквизиты инвестиционной программы (кем утверждена, дата утверждения, номер приказа)</t>
    </r>
  </si>
  <si>
    <r>
      <rPr>
        <i/>
        <sz val="11"/>
        <rFont val="Times New Roman"/>
        <family val="1"/>
        <charset val="204"/>
      </rPr>
      <t>Справочно:</t>
    </r>
  </si>
  <si>
    <r>
      <rPr>
        <sz val="10"/>
        <rFont val="Times New Roman"/>
        <family val="1"/>
        <charset val="204"/>
      </rPr>
      <t xml:space="preserve">Объем условных единиц </t>
    </r>
    <r>
      <rPr>
        <vertAlign val="superscript"/>
        <sz val="7"/>
        <rFont val="Times New Roman"/>
        <family val="1"/>
        <charset val="204"/>
      </rPr>
      <t>3</t>
    </r>
  </si>
  <si>
    <r>
      <rPr>
        <sz val="10"/>
        <rFont val="Times New Roman"/>
        <family val="1"/>
        <charset val="204"/>
      </rPr>
      <t>Показатели численности персонала и фонда оплаты труда по регулируемым видам деятельности</t>
    </r>
  </si>
  <si>
    <r>
      <rPr>
        <sz val="10"/>
        <rFont val="Times New Roman"/>
        <family val="1"/>
        <charset val="204"/>
      </rPr>
      <t>Среднесписочная численность персонала</t>
    </r>
  </si>
  <si>
    <r>
      <rPr>
        <sz val="10"/>
        <rFont val="Times New Roman"/>
        <family val="1"/>
        <charset val="204"/>
      </rPr>
      <t>Среднемесячная заработная плата на одного работника</t>
    </r>
  </si>
  <si>
    <r>
      <rPr>
        <sz val="10"/>
        <rFont val="Times New Roman"/>
        <family val="1"/>
        <charset val="204"/>
      </rPr>
      <t>Реквизиты отраслевого тарифного соглашения (дата утверждения, срок действия)</t>
    </r>
  </si>
  <si>
    <r>
      <rPr>
        <sz val="10"/>
        <rFont val="Times New Roman"/>
        <family val="1"/>
        <charset val="204"/>
      </rPr>
      <t>У ставный капитал (складочный капитал, уставный фонд, вклады товарищей)</t>
    </r>
  </si>
  <si>
    <r>
      <rPr>
        <sz val="10"/>
        <rFont val="Times New Roman"/>
        <family val="1"/>
        <charset val="204"/>
      </rPr>
      <t>Анализ финансовой устойчивости по величине излишка (недостатка) собственных оборотных средств</t>
    </r>
  </si>
  <si>
    <r>
      <rPr>
        <sz val="10"/>
        <rFont val="Times New Roman"/>
        <family val="1"/>
        <charset val="204"/>
      </rPr>
      <t>человек</t>
    </r>
  </si>
  <si>
    <r>
      <rPr>
        <sz val="10"/>
        <rFont val="Times New Roman"/>
        <family val="1"/>
        <charset val="204"/>
      </rPr>
      <t>тыс. рублей на человека</t>
    </r>
  </si>
  <si>
    <r>
      <rPr>
        <b/>
        <sz val="9"/>
        <rFont val="Times New Roman"/>
        <family val="1"/>
        <charset val="204"/>
      </rPr>
      <t>Базовый период - год, предшествующий расчетному периоду регулирования.</t>
    </r>
  </si>
  <si>
    <r>
      <rPr>
        <b/>
        <vertAlign val="superscript"/>
        <sz val="9"/>
        <rFont val="Times New Roman"/>
        <family val="1"/>
        <charset val="204"/>
      </rPr>
      <t>2</t>
    </r>
    <r>
      <rPr>
        <b/>
        <sz val="9"/>
        <rFont val="Times New Roman"/>
        <family val="1"/>
        <charset val="204"/>
      </rPr>
      <t xml:space="preserve">    Заполняются организацией, осуществляющей оперативно-диспетчерское управление в электроэнергетике.</t>
    </r>
  </si>
  <si>
    <r>
      <rPr>
        <b/>
        <vertAlign val="superscript"/>
        <sz val="9"/>
        <rFont val="Times New Roman"/>
        <family val="1"/>
        <charset val="204"/>
      </rPr>
      <t>3</t>
    </r>
    <r>
      <rPr>
        <b/>
        <sz val="9"/>
        <rFont val="Times New Roman"/>
        <family val="1"/>
        <charset val="204"/>
      </rPr>
      <t xml:space="preserve">    Заполняются сетевыми организациями, осуществляющими передачу электрической энергии (мощности) по электрическим сетям.</t>
    </r>
  </si>
  <si>
    <r>
      <rPr>
        <b/>
        <vertAlign val="superscript"/>
        <sz val="9"/>
        <rFont val="Times New Roman"/>
        <family val="1"/>
        <charset val="204"/>
      </rPr>
      <t>4</t>
    </r>
    <r>
      <rPr>
        <b/>
        <sz val="9"/>
        <rFont val="Times New Roman"/>
        <family val="1"/>
        <charset val="204"/>
      </rPr>
      <t xml:space="preserve">    Заполняются коммерческим оператором оптового рынка электрической энергии (мощности).</t>
    </r>
  </si>
  <si>
    <r>
      <rPr>
        <sz val="9"/>
        <rFont val="Times New Roman"/>
        <family val="1"/>
        <charset val="204"/>
      </rPr>
      <t>Приложение № 5</t>
    </r>
  </si>
  <si>
    <r>
      <rPr>
        <sz val="9"/>
        <rFont val="Times New Roman"/>
        <family val="1"/>
        <charset val="204"/>
      </rPr>
      <t>к предложению о размере цен (тарифов),</t>
    </r>
  </si>
  <si>
    <r>
      <rPr>
        <sz val="9"/>
        <rFont val="Times New Roman"/>
        <family val="1"/>
        <charset val="204"/>
      </rPr>
      <t>долгосрочных параметров регулирования</t>
    </r>
  </si>
  <si>
    <r>
      <rPr>
        <sz val="10"/>
        <rFont val="Times New Roman"/>
        <family val="1"/>
        <charset val="204"/>
      </rPr>
      <t>Для организаций, относящихся к субъектам естественных монополий</t>
    </r>
  </si>
  <si>
    <r>
      <rPr>
        <sz val="10"/>
        <rFont val="Times New Roman"/>
        <family val="1"/>
        <charset val="204"/>
      </rPr>
      <t>на услуги по оперативно-диспетчерскому управлению в электроэнергетике</t>
    </r>
  </si>
  <si>
    <r>
      <rPr>
        <sz val="10"/>
        <rFont val="Times New Roman"/>
        <family val="1"/>
        <charset val="204"/>
      </rPr>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r>
  </si>
  <si>
    <r>
      <rPr>
        <sz val="10"/>
        <rFont val="Times New Roman"/>
        <family val="1"/>
        <charset val="204"/>
      </rPr>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r>
  </si>
  <si>
    <r>
      <rPr>
        <sz val="10"/>
        <rFont val="Times New Roman"/>
        <family val="1"/>
        <charset val="204"/>
      </rPr>
      <t>услуги по передаче электрической энергии (мощности)</t>
    </r>
  </si>
  <si>
    <r>
      <rPr>
        <sz val="10"/>
        <rFont val="Times New Roman"/>
        <family val="1"/>
        <charset val="204"/>
      </rPr>
      <t>двухставочный тариф</t>
    </r>
  </si>
  <si>
    <r>
      <rPr>
        <sz val="10"/>
        <rFont val="Times New Roman"/>
        <family val="1"/>
        <charset val="204"/>
      </rPr>
      <t>ставка на содержание сетей</t>
    </r>
  </si>
  <si>
    <r>
      <rPr>
        <sz val="10"/>
        <rFont val="Times New Roman"/>
        <family val="1"/>
        <charset val="204"/>
      </rPr>
      <t>ставка на оплату технологического расхода (потерь)</t>
    </r>
  </si>
  <si>
    <r>
      <rPr>
        <sz val="10"/>
        <rFont val="Times New Roman"/>
        <family val="1"/>
        <charset val="204"/>
      </rPr>
      <t>одноставочный тариф</t>
    </r>
  </si>
  <si>
    <r>
      <rPr>
        <sz val="10"/>
        <rFont val="Times New Roman"/>
        <family val="1"/>
        <charset val="204"/>
      </rPr>
      <t>На услуги коммерческого оператора оптового рынка электрической энергии (мощности)</t>
    </r>
  </si>
  <si>
    <r>
      <rPr>
        <sz val="10"/>
        <rFont val="Times New Roman"/>
        <family val="1"/>
        <charset val="204"/>
      </rPr>
      <t>Для гарантирующих поставщиков</t>
    </r>
  </si>
  <si>
    <r>
      <rPr>
        <sz val="10"/>
        <rFont val="Times New Roman"/>
        <family val="1"/>
        <charset val="204"/>
      </rPr>
      <t>величина сбытовой надбавки для тарифной группы потребителей "население" и приравненных к нему категорий потребителей</t>
    </r>
  </si>
  <si>
    <r>
      <rPr>
        <sz val="10"/>
        <rFont val="Times New Roman"/>
        <family val="1"/>
        <charset val="204"/>
      </rPr>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r>
  </si>
  <si>
    <r>
      <rPr>
        <sz val="10"/>
        <rFont val="Times New Roman"/>
        <family val="1"/>
        <charset val="204"/>
      </rPr>
      <t>доходность продаж для прочих потребителей:</t>
    </r>
  </si>
  <si>
    <r>
      <rPr>
        <sz val="10"/>
        <rFont val="Times New Roman"/>
        <family val="1"/>
        <charset val="204"/>
      </rPr>
      <t>менее 150 кВт</t>
    </r>
  </si>
  <si>
    <r>
      <rPr>
        <sz val="10"/>
        <rFont val="Times New Roman"/>
        <family val="1"/>
        <charset val="204"/>
      </rPr>
      <t>от 150 кВт до 670 кВт</t>
    </r>
  </si>
  <si>
    <r>
      <rPr>
        <sz val="10"/>
        <rFont val="Times New Roman"/>
        <family val="1"/>
        <charset val="204"/>
      </rPr>
      <t>от 670 кВт до 10 МВт</t>
    </r>
  </si>
  <si>
    <r>
      <rPr>
        <sz val="10"/>
        <rFont val="Times New Roman"/>
        <family val="1"/>
        <charset val="204"/>
      </rPr>
      <t>Единица изменения</t>
    </r>
  </si>
  <si>
    <r>
      <rPr>
        <sz val="10"/>
        <rFont val="Times New Roman"/>
        <family val="1"/>
        <charset val="204"/>
      </rPr>
      <t>руб./МВт в мес.</t>
    </r>
  </si>
  <si>
    <r>
      <rPr>
        <sz val="10"/>
        <rFont val="Times New Roman"/>
        <family val="1"/>
        <charset val="204"/>
      </rPr>
      <t>руб./МВтч</t>
    </r>
  </si>
  <si>
    <r>
      <rPr>
        <sz val="10"/>
        <rFont val="Times New Roman"/>
        <family val="1"/>
        <charset val="204"/>
      </rPr>
      <t>1-е полугодие</t>
    </r>
  </si>
  <si>
    <r>
      <rPr>
        <sz val="10"/>
        <rFont val="Times New Roman"/>
        <family val="1"/>
        <charset val="204"/>
      </rPr>
      <t>2-е полугодие</t>
    </r>
  </si>
  <si>
    <r>
      <rPr>
        <sz val="10"/>
        <rFont val="Times New Roman"/>
        <family val="1"/>
        <charset val="204"/>
      </rPr>
      <t>Показатели, утвержденные на базовый период *</t>
    </r>
  </si>
  <si>
    <r>
      <rPr>
        <sz val="10"/>
        <rFont val="Times New Roman"/>
        <family val="1"/>
        <charset val="204"/>
      </rPr>
      <t>4.3.1.</t>
    </r>
  </si>
  <si>
    <r>
      <rPr>
        <sz val="10"/>
        <rFont val="Times New Roman"/>
        <family val="1"/>
        <charset val="204"/>
      </rPr>
      <t>4.3.2.</t>
    </r>
  </si>
  <si>
    <r>
      <rPr>
        <sz val="10"/>
        <rFont val="Times New Roman"/>
        <family val="1"/>
        <charset val="204"/>
      </rPr>
      <t>4.3.3.</t>
    </r>
  </si>
  <si>
    <r>
      <rPr>
        <sz val="10"/>
        <rFont val="Times New Roman"/>
        <family val="1"/>
        <charset val="204"/>
      </rPr>
      <t>4.4.2.</t>
    </r>
  </si>
  <si>
    <r>
      <rPr>
        <sz val="10"/>
        <rFont val="Times New Roman"/>
        <family val="1"/>
        <charset val="204"/>
      </rPr>
      <t>4.5.</t>
    </r>
  </si>
  <si>
    <r>
      <rPr>
        <sz val="10"/>
        <rFont val="Times New Roman"/>
        <family val="1"/>
        <charset val="204"/>
      </rPr>
      <t>не менее 10 МВт</t>
    </r>
  </si>
  <si>
    <r>
      <rPr>
        <sz val="10"/>
        <rFont val="Times New Roman"/>
        <family val="1"/>
        <charset val="204"/>
      </rPr>
      <t>Для генерирующих объектов</t>
    </r>
  </si>
  <si>
    <r>
      <rPr>
        <sz val="10"/>
        <rFont val="Times New Roman"/>
        <family val="1"/>
        <charset val="204"/>
      </rPr>
      <t>цена на электрическую энергию</t>
    </r>
  </si>
  <si>
    <r>
      <rPr>
        <sz val="10"/>
        <rFont val="Times New Roman"/>
        <family val="1"/>
        <charset val="204"/>
      </rPr>
      <t>в том числе топливная составляющая</t>
    </r>
  </si>
  <si>
    <r>
      <rPr>
        <sz val="10"/>
        <rFont val="Times New Roman"/>
        <family val="1"/>
        <charset val="204"/>
      </rPr>
      <t>цена на генерирующую мощность</t>
    </r>
  </si>
  <si>
    <r>
      <rPr>
        <sz val="10"/>
        <rFont val="Times New Roman"/>
        <family val="1"/>
        <charset val="204"/>
      </rPr>
      <t>средний одноставочный тариф на тепловую энергию</t>
    </r>
  </si>
  <si>
    <r>
      <rPr>
        <sz val="10"/>
        <rFont val="Times New Roman"/>
        <family val="1"/>
        <charset val="204"/>
      </rPr>
      <t>одноставочный тариф на горячее водоснабжение</t>
    </r>
  </si>
  <si>
    <r>
      <rPr>
        <sz val="10"/>
        <rFont val="Times New Roman"/>
        <family val="1"/>
        <charset val="204"/>
      </rPr>
      <t>тариф на отборный пар давлением:</t>
    </r>
  </si>
  <si>
    <r>
      <rPr>
        <sz val="10"/>
        <rFont val="Times New Roman"/>
        <family val="1"/>
        <charset val="204"/>
      </rPr>
      <t>1,2 - 2,5 кг/см</t>
    </r>
    <r>
      <rPr>
        <vertAlign val="superscript"/>
        <sz val="10"/>
        <rFont val="Times New Roman"/>
        <family val="1"/>
        <charset val="204"/>
      </rPr>
      <t>2</t>
    </r>
  </si>
  <si>
    <r>
      <rPr>
        <sz val="10"/>
        <rFont val="Times New Roman"/>
        <family val="1"/>
        <charset val="204"/>
      </rPr>
      <t>2,5 - 7,0 кг/см</t>
    </r>
    <r>
      <rPr>
        <vertAlign val="superscript"/>
        <sz val="10"/>
        <rFont val="Times New Roman"/>
        <family val="1"/>
        <charset val="204"/>
      </rPr>
      <t>2</t>
    </r>
  </si>
  <si>
    <r>
      <rPr>
        <sz val="10"/>
        <rFont val="Times New Roman"/>
        <family val="1"/>
        <charset val="204"/>
      </rPr>
      <t>7,0 - 13,0 кг/см</t>
    </r>
    <r>
      <rPr>
        <vertAlign val="superscript"/>
        <sz val="10"/>
        <rFont val="Times New Roman"/>
        <family val="1"/>
        <charset val="204"/>
      </rPr>
      <t>2</t>
    </r>
  </si>
  <si>
    <r>
      <rPr>
        <sz val="10"/>
        <rFont val="Times New Roman"/>
        <family val="1"/>
        <charset val="204"/>
      </rPr>
      <t>&gt; 13 кг/см</t>
    </r>
    <r>
      <rPr>
        <vertAlign val="superscript"/>
        <sz val="10"/>
        <rFont val="Times New Roman"/>
        <family val="1"/>
        <charset val="204"/>
      </rPr>
      <t>2</t>
    </r>
  </si>
  <si>
    <r>
      <rPr>
        <sz val="10"/>
        <rFont val="Times New Roman"/>
        <family val="1"/>
        <charset val="204"/>
      </rPr>
      <t>тариф на острый и редуцированный пар</t>
    </r>
  </si>
  <si>
    <r>
      <rPr>
        <sz val="10"/>
        <rFont val="Times New Roman"/>
        <family val="1"/>
        <charset val="204"/>
      </rPr>
      <t>двухставочный тариф на тепловую энергию</t>
    </r>
  </si>
  <si>
    <r>
      <rPr>
        <sz val="10"/>
        <rFont val="Times New Roman"/>
        <family val="1"/>
        <charset val="204"/>
      </rPr>
      <t>ставка на содержание тепловой мощности</t>
    </r>
  </si>
  <si>
    <r>
      <rPr>
        <sz val="10"/>
        <rFont val="Times New Roman"/>
        <family val="1"/>
        <charset val="204"/>
      </rPr>
      <t>тариф на тепловую энергию</t>
    </r>
  </si>
  <si>
    <r>
      <rPr>
        <sz val="10"/>
        <rFont val="Times New Roman"/>
        <family val="1"/>
        <charset val="204"/>
      </rPr>
      <t>средний тариф на теплоноситель, в том числе:</t>
    </r>
  </si>
  <si>
    <r>
      <rPr>
        <sz val="10"/>
        <rFont val="Times New Roman"/>
        <family val="1"/>
        <charset val="204"/>
      </rPr>
      <t>вода</t>
    </r>
  </si>
  <si>
    <r>
      <rPr>
        <sz val="10"/>
        <rFont val="Times New Roman"/>
        <family val="1"/>
        <charset val="204"/>
      </rPr>
      <t>пар</t>
    </r>
  </si>
  <si>
    <r>
      <rPr>
        <sz val="10"/>
        <rFont val="Times New Roman"/>
        <family val="1"/>
        <charset val="204"/>
      </rPr>
      <t>руб./тыс. кВтч</t>
    </r>
  </si>
  <si>
    <r>
      <rPr>
        <sz val="10"/>
        <rFont val="Times New Roman"/>
        <family val="1"/>
        <charset val="204"/>
      </rPr>
      <t>руб./Гкал</t>
    </r>
  </si>
  <si>
    <r>
      <rPr>
        <sz val="10"/>
        <rFont val="Times New Roman"/>
        <family val="1"/>
        <charset val="204"/>
      </rPr>
      <t>руб./Гкал/ч в месяц</t>
    </r>
  </si>
  <si>
    <r>
      <rPr>
        <sz val="10"/>
        <rFont val="Times New Roman"/>
        <family val="1"/>
        <charset val="204"/>
      </rPr>
      <t>руб./куб. метра</t>
    </r>
  </si>
  <si>
    <r>
      <rPr>
        <sz val="9"/>
        <rFont val="Times New Roman"/>
        <family val="1"/>
        <charset val="204"/>
      </rPr>
      <t>* Базовый период - год, предшествующий расчетному периоду регулирования.</t>
    </r>
  </si>
  <si>
    <r>
      <rPr>
        <sz val="10"/>
        <rFont val="Times New Roman"/>
        <family val="1"/>
        <charset val="204"/>
      </rPr>
      <t xml:space="preserve">Расходы, связанные с производством </t>
    </r>
    <r>
      <rPr>
        <sz val="10"/>
        <rFont val="Times New Roman"/>
        <family val="1"/>
        <charset val="204"/>
      </rPr>
      <t xml:space="preserve">и реализацией </t>
    </r>
    <r>
      <rPr>
        <sz val="7"/>
        <rFont val="Times New Roman"/>
        <family val="1"/>
        <charset val="204"/>
      </rPr>
      <t xml:space="preserve"> </t>
    </r>
    <r>
      <rPr>
        <sz val="10"/>
        <rFont val="Times New Roman"/>
        <family val="1"/>
        <charset val="204"/>
      </rPr>
      <t>подконтрольные расходы -всего</t>
    </r>
  </si>
  <si>
    <t>у.е.</t>
  </si>
  <si>
    <t>тыс. рублей/у.е.</t>
  </si>
  <si>
    <r>
      <rPr>
        <sz val="10"/>
        <rFont val="Times New Roman"/>
        <family val="1"/>
        <charset val="204"/>
      </rPr>
      <t xml:space="preserve">Операционные расходы на </t>
    </r>
    <r>
      <rPr>
        <sz val="10"/>
        <rFont val="Times New Roman"/>
        <family val="1"/>
        <charset val="204"/>
      </rPr>
      <t>условную единицу</t>
    </r>
  </si>
  <si>
    <r>
      <rPr>
        <b/>
        <i/>
        <sz val="10"/>
        <rFont val="Times New Roman"/>
        <family val="1"/>
        <charset val="204"/>
      </rPr>
      <t>Приложение N 1</t>
    </r>
  </si>
  <si>
    <r>
      <rPr>
        <i/>
        <sz val="10"/>
        <rFont val="Times New Roman"/>
        <family val="1"/>
        <charset val="204"/>
      </rPr>
      <t>к предложению о размере цен (тарифов), долгосрочных параметров</t>
    </r>
  </si>
  <si>
    <r>
      <rPr>
        <i/>
        <sz val="10"/>
        <rFont val="Times New Roman"/>
        <family val="1"/>
        <charset val="204"/>
      </rPr>
      <t>регулирования</t>
    </r>
  </si>
  <si>
    <r>
      <rPr>
        <b/>
        <sz val="10"/>
        <rFont val="Times New Roman"/>
        <family val="1"/>
        <charset val="204"/>
      </rPr>
      <t>Раздел 1. Информация об организации</t>
    </r>
  </si>
  <si>
    <r>
      <rPr>
        <b/>
        <sz val="13"/>
        <rFont val="Times New Roman"/>
        <family val="1"/>
        <charset val="204"/>
      </rPr>
      <t>Раздел 2. Основные показатели деятельности организаций, относящихся к субъектам естественных монополий,</t>
    </r>
  </si>
  <si>
    <r>
      <rPr>
        <b/>
        <sz val="13"/>
        <rFont val="Times New Roman"/>
        <family val="1"/>
        <charset val="204"/>
      </rPr>
      <t>Раздел 3. Цены (тарифы) по регулируемым видам деятельности организации</t>
    </r>
  </si>
  <si>
    <r>
      <rPr>
        <i/>
        <sz val="10"/>
        <rFont val="Times New Roman"/>
        <family val="1"/>
        <charset val="204"/>
      </rPr>
      <t>в том числе:</t>
    </r>
  </si>
  <si>
    <r>
      <rPr>
        <i/>
        <sz val="10"/>
        <rFont val="Times New Roman"/>
        <family val="1"/>
        <charset val="204"/>
      </rPr>
      <t>материальные затраты</t>
    </r>
  </si>
  <si>
    <t>Общество с ограниченной ответственностью  Инжиниринговый Центр "Сибирьэнергия"</t>
  </si>
  <si>
    <t>ООО  ИЦ "Сибирьэнергия"</t>
  </si>
  <si>
    <t>630001, г.Новосибирск,ул.Шорная, д.14, здание 1, офис 11</t>
  </si>
  <si>
    <t>209-03-95
209-05-89</t>
  </si>
  <si>
    <t>Выручка</t>
  </si>
  <si>
    <r>
      <t xml:space="preserve">Объем полезного отпуска </t>
    </r>
    <r>
      <rPr>
        <sz val="7"/>
        <rFont val="Times New Roman"/>
        <family val="1"/>
        <charset val="204"/>
      </rPr>
      <t xml:space="preserve">3 </t>
    </r>
    <r>
      <rPr>
        <sz val="10"/>
        <rFont val="Times New Roman"/>
        <family val="1"/>
        <charset val="204"/>
      </rPr>
      <t>электроэнергии - всего</t>
    </r>
  </si>
  <si>
    <t xml:space="preserve">Необходимая валовая выручка по регулируемым видам деятельности организации -всего
</t>
  </si>
  <si>
    <t xml:space="preserve">оплата труда
</t>
  </si>
  <si>
    <t xml:space="preserve">ремонт основных фондов
</t>
  </si>
  <si>
    <r>
      <t>Прибыль (убыток) от продаж</t>
    </r>
    <r>
      <rPr>
        <b/>
        <sz val="10"/>
        <rFont val="Times New Roman"/>
        <family val="1"/>
        <charset val="204"/>
      </rPr>
      <t/>
    </r>
  </si>
  <si>
    <t>Показатели рентабельности организации, %</t>
  </si>
  <si>
    <t>-</t>
  </si>
  <si>
    <t>Перминова 
Анна Владимировна</t>
  </si>
  <si>
    <t>info@sibirenergo.com</t>
  </si>
  <si>
    <t>а также коммерческого оператора оптового рынка электрической энергии (мощности)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</si>
</sst>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0"/>
      <name val="Arial"/>
    </font>
    <font>
      <sz val="10"/>
      <name val="Times New Roman"/>
      <family val="1"/>
      <charset val="204"/>
    </font>
    <font>
      <sz val="7"/>
      <name val="Times New Roman"/>
      <family val="1"/>
      <charset val="204"/>
    </font>
    <font>
      <b/>
      <sz val="7"/>
      <name val="Times New Roman"/>
      <family val="1"/>
      <charset val="204"/>
    </font>
    <font>
      <b/>
      <sz val="9"/>
      <name val="Times New Roman"/>
      <family val="1"/>
      <charset val="204"/>
    </font>
    <font>
      <vertAlign val="superscript"/>
      <sz val="7"/>
      <name val="Times New Roman"/>
      <family val="1"/>
      <charset val="204"/>
    </font>
    <font>
      <i/>
      <sz val="11"/>
      <name val="Times New Roman"/>
      <family val="1"/>
      <charset val="204"/>
    </font>
    <font>
      <vertAlign val="superscript"/>
      <sz val="10"/>
      <name val="Times New Roman"/>
      <family val="1"/>
      <charset val="204"/>
    </font>
    <font>
      <b/>
      <vertAlign val="superscript"/>
      <sz val="9"/>
      <name val="Times New Roman"/>
      <family val="1"/>
      <charset val="204"/>
    </font>
    <font>
      <sz val="9"/>
      <name val="Times New Roman"/>
      <family val="1"/>
      <charset val="204"/>
    </font>
    <font>
      <b/>
      <sz val="10"/>
      <name val="Arial"/>
      <family val="2"/>
      <charset val="204"/>
    </font>
    <font>
      <b/>
      <sz val="10"/>
      <name val="Times New Roman"/>
      <family val="1"/>
      <charset val="204"/>
    </font>
    <font>
      <b/>
      <i/>
      <sz val="10"/>
      <name val="Arial"/>
      <family val="2"/>
      <charset val="204"/>
    </font>
    <font>
      <b/>
      <i/>
      <sz val="10"/>
      <name val="Times New Roman"/>
      <family val="1"/>
      <charset val="204"/>
    </font>
    <font>
      <i/>
      <sz val="10"/>
      <name val="Arial"/>
      <family val="2"/>
      <charset val="204"/>
    </font>
    <font>
      <i/>
      <sz val="10"/>
      <name val="Times New Roman"/>
      <family val="1"/>
      <charset val="204"/>
    </font>
    <font>
      <b/>
      <sz val="13"/>
      <name val="Times New Roman"/>
      <family val="1"/>
      <charset val="204"/>
    </font>
    <font>
      <sz val="10"/>
      <color rgb="FF0070C0"/>
      <name val="Arial"/>
      <family val="2"/>
      <charset val="204"/>
    </font>
    <font>
      <b/>
      <sz val="12"/>
      <name val="Arial"/>
      <family val="2"/>
      <charset val="204"/>
    </font>
    <font>
      <b/>
      <sz val="10"/>
      <color rgb="FF0070C0"/>
      <name val="Arial"/>
      <family val="2"/>
      <charset val="204"/>
    </font>
    <font>
      <i/>
      <sz val="10"/>
      <color rgb="FF0070C0"/>
      <name val="Arial"/>
      <family val="2"/>
      <charset val="204"/>
    </font>
    <font>
      <sz val="10"/>
      <name val="Arial"/>
      <family val="2"/>
      <charset val="204"/>
    </font>
    <font>
      <b/>
      <sz val="12"/>
      <color rgb="FF0070C0"/>
      <name val="Arial"/>
      <family val="2"/>
      <charset val="204"/>
    </font>
    <font>
      <b/>
      <sz val="14"/>
      <color rgb="FF0070C0"/>
      <name val="Arial"/>
      <family val="2"/>
      <charset val="204"/>
    </font>
    <font>
      <b/>
      <sz val="14"/>
      <name val="Arial"/>
      <family val="2"/>
      <charset val="204"/>
    </font>
  </fonts>
  <fills count="3">
    <fill>
      <patternFill patternType="none"/>
    </fill>
    <fill>
      <patternFill patternType="gray125"/>
    </fill>
    <fill>
      <patternFill patternType="solid">
        <fgColor theme="0" tint="-0.14999847407452621"/>
        <bgColor indexed="64"/>
      </patternFill>
    </fill>
  </fills>
  <borders count="44">
    <border>
      <left/>
      <right/>
      <top/>
      <bottom/>
      <diagonal/>
    </border>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diagonal/>
    </border>
    <border>
      <left/>
      <right/>
      <top/>
      <bottom/>
      <diagonal/>
    </border>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diagonal/>
    </border>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85">
    <xf numFmtId="0" fontId="0" fillId="0" borderId="0" xfId="0" applyAlignment="1">
      <alignment vertical="top"/>
    </xf>
    <xf numFmtId="0" fontId="0" fillId="0" borderId="2" xfId="0" applyBorder="1" applyAlignment="1">
      <alignment horizontal="left" vertical="center"/>
    </xf>
    <xf numFmtId="0" fontId="0" fillId="0" borderId="3" xfId="0" applyBorder="1" applyAlignment="1">
      <alignment horizontal="center" vertical="center"/>
    </xf>
    <xf numFmtId="0" fontId="0" fillId="0" borderId="4" xfId="0" applyBorder="1" applyAlignment="1">
      <alignment vertical="top"/>
    </xf>
    <xf numFmtId="0" fontId="0" fillId="0" borderId="5" xfId="0" applyBorder="1" applyAlignment="1">
      <alignment vertical="top"/>
    </xf>
    <xf numFmtId="0" fontId="0" fillId="0" borderId="7" xfId="0" applyBorder="1" applyAlignment="1">
      <alignment horizontal="left" vertical="center" wrapText="1" indent="1"/>
    </xf>
    <xf numFmtId="0" fontId="0" fillId="0" borderId="8" xfId="0" applyBorder="1" applyAlignment="1">
      <alignment horizontal="left" vertical="center" indent="1"/>
    </xf>
    <xf numFmtId="0" fontId="0" fillId="0" borderId="9" xfId="0" applyBorder="1" applyAlignment="1">
      <alignment horizontal="left" vertical="center" wrapText="1"/>
    </xf>
    <xf numFmtId="0" fontId="0" fillId="0" borderId="10" xfId="0" applyBorder="1" applyAlignment="1">
      <alignment horizontal="center" vertical="center" wrapText="1"/>
    </xf>
    <xf numFmtId="0" fontId="0" fillId="0" borderId="11" xfId="0" applyBorder="1" applyAlignment="1">
      <alignment horizontal="left" vertical="top" indent="1"/>
    </xf>
    <xf numFmtId="0" fontId="0" fillId="0" borderId="12" xfId="0" applyBorder="1" applyAlignment="1">
      <alignment horizontal="left" vertical="top" wrapText="1"/>
    </xf>
    <xf numFmtId="0" fontId="0" fillId="0" borderId="13" xfId="0" applyBorder="1" applyAlignment="1">
      <alignment horizontal="left" vertical="top"/>
    </xf>
    <xf numFmtId="0" fontId="0" fillId="0" borderId="14" xfId="0" applyBorder="1" applyAlignment="1">
      <alignment horizontal="left" vertical="top"/>
    </xf>
    <xf numFmtId="0" fontId="0" fillId="0" borderId="18" xfId="0" applyBorder="1" applyAlignment="1">
      <alignment horizontal="justify" vertical="top" wrapText="1"/>
    </xf>
    <xf numFmtId="0" fontId="0" fillId="0" borderId="21" xfId="0" applyBorder="1" applyAlignment="1">
      <alignment horizontal="center" vertical="center" wrapText="1"/>
    </xf>
    <xf numFmtId="0" fontId="0" fillId="0" borderId="23" xfId="0" applyBorder="1" applyAlignment="1">
      <alignment horizontal="left" wrapText="1"/>
    </xf>
    <xf numFmtId="0" fontId="0" fillId="0" borderId="24" xfId="0" applyBorder="1" applyAlignment="1">
      <alignment horizontal="center" vertical="center" wrapText="1"/>
    </xf>
    <xf numFmtId="0" fontId="0" fillId="0" borderId="25" xfId="0" applyBorder="1" applyAlignment="1">
      <alignment horizontal="left" vertical="top" wrapText="1"/>
    </xf>
    <xf numFmtId="0" fontId="0" fillId="0" borderId="26" xfId="0" applyBorder="1" applyAlignment="1">
      <alignment horizontal="center" vertical="top" wrapText="1"/>
    </xf>
    <xf numFmtId="0" fontId="0" fillId="0" borderId="27" xfId="0" applyBorder="1" applyAlignment="1">
      <alignment horizontal="left" vertical="top"/>
    </xf>
    <xf numFmtId="0" fontId="0" fillId="0" borderId="28" xfId="0" applyBorder="1" applyAlignment="1">
      <alignment vertical="top"/>
    </xf>
    <xf numFmtId="0" fontId="0" fillId="0" borderId="29" xfId="0" applyBorder="1" applyAlignment="1">
      <alignment vertical="top"/>
    </xf>
    <xf numFmtId="0" fontId="0" fillId="0" borderId="39" xfId="0" applyBorder="1" applyAlignment="1">
      <alignment horizontal="center" wrapText="1"/>
    </xf>
    <xf numFmtId="0" fontId="0" fillId="0" borderId="40" xfId="0" applyBorder="1" applyAlignment="1">
      <alignment horizontal="center" wrapText="1"/>
    </xf>
    <xf numFmtId="0" fontId="0" fillId="0" borderId="41" xfId="0" applyBorder="1" applyAlignment="1">
      <alignment horizontal="left" vertical="top" indent="1"/>
    </xf>
    <xf numFmtId="0" fontId="0" fillId="0" borderId="42" xfId="0" applyBorder="1" applyAlignment="1">
      <alignment horizontal="center" vertical="top"/>
    </xf>
    <xf numFmtId="0" fontId="0" fillId="0" borderId="43" xfId="0" applyBorder="1" applyAlignment="1">
      <alignment horizontal="right" vertical="top"/>
    </xf>
    <xf numFmtId="0" fontId="1" fillId="0" borderId="3" xfId="0" applyFont="1" applyBorder="1" applyAlignment="1">
      <alignment horizontal="center" vertical="center"/>
    </xf>
    <xf numFmtId="0" fontId="1" fillId="0" borderId="22" xfId="0" applyFont="1" applyBorder="1" applyAlignment="1">
      <alignment horizontal="left" wrapText="1"/>
    </xf>
    <xf numFmtId="0" fontId="1" fillId="0" borderId="12" xfId="0" applyFont="1" applyBorder="1" applyAlignment="1">
      <alignment horizontal="left" vertical="top" wrapText="1"/>
    </xf>
    <xf numFmtId="0" fontId="10" fillId="0" borderId="1" xfId="0" applyFont="1" applyBorder="1" applyAlignment="1">
      <alignment vertical="top"/>
    </xf>
    <xf numFmtId="0" fontId="12" fillId="0" borderId="1" xfId="0" applyFont="1" applyBorder="1" applyAlignment="1">
      <alignment vertical="top"/>
    </xf>
    <xf numFmtId="0" fontId="14" fillId="0" borderId="1" xfId="0" applyFont="1" applyBorder="1" applyAlignment="1">
      <alignment vertical="top"/>
    </xf>
    <xf numFmtId="0" fontId="10" fillId="0" borderId="6" xfId="0" applyFont="1" applyBorder="1" applyAlignment="1">
      <alignment vertical="top"/>
    </xf>
    <xf numFmtId="0" fontId="0" fillId="0" borderId="12" xfId="0" applyBorder="1" applyAlignment="1">
      <alignment horizontal="left" vertical="center" wrapText="1"/>
    </xf>
    <xf numFmtId="0" fontId="0" fillId="0" borderId="14" xfId="0" applyBorder="1" applyAlignment="1">
      <alignment horizontal="left" vertical="center"/>
    </xf>
    <xf numFmtId="10" fontId="17" fillId="0" borderId="19" xfId="0" applyNumberFormat="1" applyFont="1" applyBorder="1" applyAlignment="1">
      <alignment horizontal="center" vertical="center"/>
    </xf>
    <xf numFmtId="0" fontId="14" fillId="0" borderId="13" xfId="0" applyFont="1" applyBorder="1" applyAlignment="1">
      <alignment horizontal="left" vertical="top"/>
    </xf>
    <xf numFmtId="0" fontId="14" fillId="0" borderId="2" xfId="0" applyFont="1" applyBorder="1" applyAlignment="1">
      <alignment horizontal="left" vertical="center"/>
    </xf>
    <xf numFmtId="0" fontId="14" fillId="0" borderId="0" xfId="0" applyFont="1" applyAlignment="1">
      <alignment vertical="top"/>
    </xf>
    <xf numFmtId="0" fontId="14" fillId="0" borderId="3" xfId="0" applyFont="1" applyBorder="1" applyAlignment="1">
      <alignment horizontal="center" vertical="center"/>
    </xf>
    <xf numFmtId="4" fontId="18" fillId="2" borderId="3" xfId="0" applyNumberFormat="1" applyFont="1" applyFill="1" applyBorder="1" applyAlignment="1">
      <alignment horizontal="center" vertical="center"/>
    </xf>
    <xf numFmtId="0" fontId="17" fillId="0" borderId="3" xfId="0" applyFont="1" applyBorder="1" applyAlignment="1">
      <alignment horizontal="center" vertical="center"/>
    </xf>
    <xf numFmtId="0" fontId="10" fillId="0" borderId="3" xfId="0" applyFont="1" applyBorder="1" applyAlignment="1">
      <alignment horizontal="center" vertical="center"/>
    </xf>
    <xf numFmtId="0" fontId="0" fillId="0" borderId="20" xfId="0" applyBorder="1" applyAlignment="1">
      <alignment horizontal="center" vertical="center"/>
    </xf>
    <xf numFmtId="0" fontId="1" fillId="0" borderId="3" xfId="0" applyFont="1" applyBorder="1" applyAlignment="1">
      <alignment horizontal="center" vertical="center" wrapText="1"/>
    </xf>
    <xf numFmtId="4" fontId="19" fillId="0" borderId="3" xfId="0" applyNumberFormat="1" applyFont="1" applyBorder="1" applyAlignment="1">
      <alignment horizontal="center" vertical="center"/>
    </xf>
    <xf numFmtId="2" fontId="17" fillId="0" borderId="3" xfId="0" applyNumberFormat="1" applyFont="1" applyBorder="1" applyAlignment="1">
      <alignment horizontal="center" vertical="center"/>
    </xf>
    <xf numFmtId="3" fontId="20" fillId="0" borderId="3" xfId="0" applyNumberFormat="1" applyFont="1" applyBorder="1" applyAlignment="1">
      <alignment horizontal="center" vertical="center"/>
    </xf>
    <xf numFmtId="4" fontId="20" fillId="0" borderId="3" xfId="0" applyNumberFormat="1" applyFont="1" applyBorder="1" applyAlignment="1">
      <alignment horizontal="center" vertical="center"/>
    </xf>
    <xf numFmtId="1" fontId="0" fillId="0" borderId="13" xfId="0" applyNumberFormat="1" applyBorder="1" applyAlignment="1">
      <alignment horizontal="left" vertical="top"/>
    </xf>
    <xf numFmtId="1" fontId="0" fillId="0" borderId="3" xfId="0" applyNumberFormat="1" applyBorder="1" applyAlignment="1">
      <alignment horizontal="center" vertical="center"/>
    </xf>
    <xf numFmtId="0" fontId="16" fillId="0" borderId="6" xfId="0" applyFont="1" applyBorder="1" applyAlignment="1">
      <alignment vertical="top"/>
    </xf>
    <xf numFmtId="0" fontId="1" fillId="0" borderId="14" xfId="0" applyFont="1" applyBorder="1" applyAlignment="1">
      <alignment horizontal="left" vertical="top" wrapText="1"/>
    </xf>
    <xf numFmtId="0" fontId="1" fillId="0" borderId="9" xfId="0" applyFont="1" applyBorder="1" applyAlignment="1">
      <alignment horizontal="left" vertical="center" wrapText="1"/>
    </xf>
    <xf numFmtId="0" fontId="15" fillId="0" borderId="2" xfId="0" applyFont="1" applyBorder="1" applyAlignment="1">
      <alignment horizontal="left" vertical="center" wrapText="1"/>
    </xf>
    <xf numFmtId="0" fontId="15" fillId="0" borderId="14" xfId="0" applyFont="1" applyBorder="1" applyAlignment="1">
      <alignment horizontal="left" vertical="top" wrapText="1"/>
    </xf>
    <xf numFmtId="0" fontId="1" fillId="0" borderId="2" xfId="0" applyFont="1" applyBorder="1" applyAlignment="1">
      <alignment horizontal="center" vertical="center" wrapText="1"/>
    </xf>
    <xf numFmtId="4" fontId="17" fillId="0" borderId="13" xfId="0" applyNumberFormat="1" applyFont="1" applyBorder="1" applyAlignment="1">
      <alignment horizontal="center" vertical="center"/>
    </xf>
    <xf numFmtId="4" fontId="17" fillId="0" borderId="3" xfId="0" applyNumberFormat="1" applyFont="1" applyBorder="1" applyAlignment="1">
      <alignment horizontal="center" vertical="center"/>
    </xf>
    <xf numFmtId="164" fontId="19" fillId="0" borderId="3" xfId="0" applyNumberFormat="1" applyFont="1" applyBorder="1" applyAlignment="1">
      <alignment horizontal="center" vertical="center"/>
    </xf>
    <xf numFmtId="10" fontId="19" fillId="0" borderId="13" xfId="0" applyNumberFormat="1" applyFont="1" applyBorder="1" applyAlignment="1">
      <alignment horizontal="center" vertical="center"/>
    </xf>
    <xf numFmtId="0" fontId="21" fillId="0" borderId="26" xfId="0" applyFont="1" applyBorder="1" applyAlignment="1">
      <alignment horizontal="center" vertical="top" wrapText="1"/>
    </xf>
    <xf numFmtId="4" fontId="22" fillId="2" borderId="3" xfId="0" applyNumberFormat="1" applyFont="1" applyFill="1" applyBorder="1" applyAlignment="1">
      <alignment horizontal="center" vertical="center"/>
    </xf>
    <xf numFmtId="4" fontId="23" fillId="0" borderId="3" xfId="0" applyNumberFormat="1" applyFont="1" applyBorder="1" applyAlignment="1">
      <alignment horizontal="center" vertical="center"/>
    </xf>
    <xf numFmtId="3" fontId="17" fillId="0" borderId="3" xfId="0" applyNumberFormat="1" applyFont="1" applyBorder="1" applyAlignment="1">
      <alignment horizontal="center" vertical="center"/>
    </xf>
    <xf numFmtId="0" fontId="19" fillId="0" borderId="3" xfId="0" applyFont="1" applyBorder="1" applyAlignment="1">
      <alignment horizontal="center" vertical="center"/>
    </xf>
    <xf numFmtId="1" fontId="22" fillId="0" borderId="3" xfId="0" applyNumberFormat="1" applyFont="1" applyBorder="1" applyAlignment="1">
      <alignment horizontal="center" vertical="center"/>
    </xf>
    <xf numFmtId="0" fontId="0" fillId="2" borderId="41" xfId="0" applyFill="1" applyBorder="1" applyAlignment="1">
      <alignment horizontal="left" vertical="top" indent="1"/>
    </xf>
    <xf numFmtId="0" fontId="0" fillId="2" borderId="14" xfId="0" applyFill="1" applyBorder="1" applyAlignment="1">
      <alignment horizontal="left" vertical="top"/>
    </xf>
    <xf numFmtId="0" fontId="0" fillId="2" borderId="42" xfId="0" applyFill="1" applyBorder="1" applyAlignment="1">
      <alignment horizontal="center" vertical="top"/>
    </xf>
    <xf numFmtId="0" fontId="0" fillId="2" borderId="3" xfId="0" applyFill="1" applyBorder="1" applyAlignment="1">
      <alignment horizontal="center" vertical="center"/>
    </xf>
    <xf numFmtId="2" fontId="24" fillId="2" borderId="3" xfId="0" applyNumberFormat="1" applyFont="1" applyFill="1" applyBorder="1" applyAlignment="1">
      <alignment horizontal="center" vertical="center"/>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30" xfId="0" applyBorder="1" applyAlignment="1">
      <alignment horizontal="left" vertical="center" wrapText="1" indent="1"/>
    </xf>
    <xf numFmtId="0" fontId="0" fillId="0" borderId="31" xfId="0" applyBorder="1" applyAlignment="1">
      <alignment horizontal="left" vertical="center" wrapText="1" inden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cellXfs>
  <cellStyles count="1">
    <cellStyle name="Обычный"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1053;&#1086;&#1074;&#1072;&#1103;%20&#1048;&#1062;%20&#1057;&#1069;\1_&#1058;&#1072;&#1088;&#1080;&#1092;%20&#1048;&#1062;%20&#1057;&#106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
      <sheetName val="2.2"/>
      <sheetName val="3"/>
      <sheetName val="5"/>
      <sheetName val="1_Баланс"/>
      <sheetName val="4 (2)"/>
      <sheetName val="2_Мощность"/>
      <sheetName val="3_Потери"/>
      <sheetName val="4_ЗП"/>
      <sheetName val="01_Ремонт"/>
      <sheetName val="01_Ремонт без ПС 110"/>
      <sheetName val="02_ЗП"/>
      <sheetName val="03_Охрана труда"/>
      <sheetName val="04_Содержание машины"/>
      <sheetName val="соц.выплаты"/>
      <sheetName val="05_ТеорАренда"/>
      <sheetName val="Щит"/>
      <sheetName val="мебель"/>
      <sheetName val="ПК"/>
      <sheetName val="15смета_оптимизм_пессимизм"/>
      <sheetName val="смета"/>
      <sheetName val="полезно по смете"/>
      <sheetName val="17"/>
      <sheetName val="17.1"/>
      <sheetName val="18_кальк"/>
      <sheetName val="18.1"/>
      <sheetName val="18.2"/>
      <sheetName val="21_прибль"/>
      <sheetName val="21.3"/>
      <sheetName val="23"/>
      <sheetName val="24 (2)"/>
      <sheetName val="24"/>
      <sheetName val="25"/>
      <sheetName val="25 (2)"/>
      <sheetName val="30"/>
    </sheetNames>
    <sheetDataSet>
      <sheetData sheetId="0" refreshError="1"/>
      <sheetData sheetId="1" refreshError="1"/>
      <sheetData sheetId="2" refreshError="1"/>
      <sheetData sheetId="3" refreshError="1"/>
      <sheetData sheetId="4">
        <row r="18">
          <cell r="H18">
            <v>8.7815683133098968E-2</v>
          </cell>
        </row>
      </sheetData>
      <sheetData sheetId="5" refreshError="1"/>
      <sheetData sheetId="6">
        <row r="8">
          <cell r="H8">
            <v>4.6361610315568651</v>
          </cell>
        </row>
      </sheetData>
      <sheetData sheetId="7" refreshError="1"/>
      <sheetData sheetId="8" refreshError="1"/>
      <sheetData sheetId="9" refreshError="1"/>
      <sheetData sheetId="10" refreshError="1"/>
      <sheetData sheetId="11">
        <row r="27">
          <cell r="FW27">
            <v>37136.36363636364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9">
          <cell r="D9">
            <v>503.71366666666665</v>
          </cell>
        </row>
      </sheetData>
      <sheetData sheetId="21" refreshError="1"/>
      <sheetData sheetId="22" refreshError="1"/>
      <sheetData sheetId="23" refreshError="1"/>
      <sheetData sheetId="24" refreshError="1"/>
      <sheetData sheetId="25" refreshError="1"/>
      <sheetData sheetId="26" refreshError="1"/>
      <sheetData sheetId="27">
        <row r="31">
          <cell r="D31">
            <v>426.04545454545445</v>
          </cell>
        </row>
      </sheetData>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9"/>
  <sheetViews>
    <sheetView tabSelected="1" topLeftCell="A103" zoomScale="130" zoomScaleNormal="130" zoomScalePageLayoutView="130" workbookViewId="0">
      <selection activeCell="E111" sqref="E111"/>
    </sheetView>
  </sheetViews>
  <sheetFormatPr defaultColWidth="11.42578125" defaultRowHeight="12.75" x14ac:dyDescent="0.2"/>
  <cols>
    <col min="1" max="7" width="23.7109375" customWidth="1"/>
  </cols>
  <sheetData>
    <row r="1" spans="1:2" ht="13.5" x14ac:dyDescent="0.2">
      <c r="A1" s="31" t="s">
        <v>143</v>
      </c>
    </row>
    <row r="3" spans="1:2" x14ac:dyDescent="0.2">
      <c r="A3" s="32" t="s">
        <v>144</v>
      </c>
    </row>
    <row r="5" spans="1:2" x14ac:dyDescent="0.2">
      <c r="A5" s="32" t="s">
        <v>145</v>
      </c>
    </row>
    <row r="7" spans="1:2" x14ac:dyDescent="0.2">
      <c r="A7" s="30" t="s">
        <v>146</v>
      </c>
    </row>
    <row r="8" spans="1:2" ht="13.5" thickBot="1" x14ac:dyDescent="0.25"/>
    <row r="9" spans="1:2" ht="51.75" thickBot="1" x14ac:dyDescent="0.25">
      <c r="A9" s="1" t="s">
        <v>0</v>
      </c>
      <c r="B9" s="57" t="s">
        <v>151</v>
      </c>
    </row>
    <row r="10" spans="1:2" ht="13.5" thickBot="1" x14ac:dyDescent="0.25">
      <c r="A10" s="1" t="s">
        <v>1</v>
      </c>
      <c r="B10" s="27" t="s">
        <v>152</v>
      </c>
    </row>
    <row r="11" spans="1:2" ht="39" thickBot="1" x14ac:dyDescent="0.25">
      <c r="A11" s="1" t="s">
        <v>2</v>
      </c>
      <c r="B11" s="45" t="s">
        <v>153</v>
      </c>
    </row>
    <row r="12" spans="1:2" ht="39" thickBot="1" x14ac:dyDescent="0.25">
      <c r="A12" s="1" t="s">
        <v>3</v>
      </c>
      <c r="B12" s="45" t="s">
        <v>153</v>
      </c>
    </row>
    <row r="13" spans="1:2" ht="13.5" thickBot="1" x14ac:dyDescent="0.25">
      <c r="A13" s="1" t="s">
        <v>4</v>
      </c>
      <c r="B13" s="2">
        <v>5402046893</v>
      </c>
    </row>
    <row r="14" spans="1:2" ht="13.5" thickBot="1" x14ac:dyDescent="0.25">
      <c r="A14" s="1" t="s">
        <v>5</v>
      </c>
      <c r="B14" s="2">
        <v>540201001</v>
      </c>
    </row>
    <row r="15" spans="1:2" ht="26.25" thickBot="1" x14ac:dyDescent="0.25">
      <c r="A15" s="1" t="s">
        <v>6</v>
      </c>
      <c r="B15" s="45" t="s">
        <v>163</v>
      </c>
    </row>
    <row r="16" spans="1:2" ht="13.5" thickBot="1" x14ac:dyDescent="0.25">
      <c r="A16" s="1" t="s">
        <v>7</v>
      </c>
      <c r="B16" s="66" t="s">
        <v>164</v>
      </c>
    </row>
    <row r="17" spans="1:7" ht="26.25" thickBot="1" x14ac:dyDescent="0.25">
      <c r="A17" s="1" t="s">
        <v>8</v>
      </c>
      <c r="B17" s="45" t="s">
        <v>154</v>
      </c>
    </row>
    <row r="18" spans="1:7" ht="13.5" thickBot="1" x14ac:dyDescent="0.25">
      <c r="A18" s="1" t="s">
        <v>9</v>
      </c>
      <c r="B18" s="27"/>
    </row>
    <row r="20" spans="1:7" x14ac:dyDescent="0.2">
      <c r="A20" s="3"/>
    </row>
    <row r="22" spans="1:7" x14ac:dyDescent="0.2">
      <c r="A22" s="4" t="s">
        <v>11</v>
      </c>
    </row>
    <row r="23" spans="1:7" x14ac:dyDescent="0.2">
      <c r="A23" s="4" t="s">
        <v>12</v>
      </c>
    </row>
    <row r="24" spans="1:7" x14ac:dyDescent="0.2">
      <c r="A24" s="4" t="s">
        <v>13</v>
      </c>
    </row>
    <row r="25" spans="1:7" x14ac:dyDescent="0.2">
      <c r="A25" s="4" t="s">
        <v>14</v>
      </c>
    </row>
    <row r="27" spans="1:7" ht="16.5" x14ac:dyDescent="0.2">
      <c r="A27" s="33" t="s">
        <v>147</v>
      </c>
    </row>
    <row r="28" spans="1:7" ht="16.5" x14ac:dyDescent="0.2">
      <c r="A28" s="52" t="s">
        <v>165</v>
      </c>
    </row>
    <row r="30" spans="1:7" ht="38.25" x14ac:dyDescent="0.2">
      <c r="A30" s="5" t="s">
        <v>15</v>
      </c>
      <c r="B30" s="6" t="s">
        <v>34</v>
      </c>
      <c r="C30" s="7" t="s">
        <v>47</v>
      </c>
      <c r="D30" s="8" t="s">
        <v>53</v>
      </c>
      <c r="E30" s="8" t="s">
        <v>55</v>
      </c>
      <c r="F30" s="8" t="s">
        <v>56</v>
      </c>
      <c r="G30" s="2" t="s">
        <v>57</v>
      </c>
    </row>
    <row r="31" spans="1:7" ht="25.5" x14ac:dyDescent="0.2">
      <c r="A31" s="9" t="s">
        <v>16</v>
      </c>
      <c r="B31" s="10" t="s">
        <v>35</v>
      </c>
      <c r="C31" s="11"/>
      <c r="D31" s="11"/>
      <c r="E31" s="11"/>
      <c r="F31" s="11"/>
      <c r="G31" s="11"/>
    </row>
    <row r="32" spans="1:7" x14ac:dyDescent="0.2">
      <c r="A32" s="6" t="s">
        <v>17</v>
      </c>
      <c r="B32" s="53" t="s">
        <v>155</v>
      </c>
      <c r="C32" s="1" t="s">
        <v>48</v>
      </c>
      <c r="D32" s="2"/>
      <c r="E32" s="2"/>
      <c r="F32" s="46">
        <f>47390.53+426.05</f>
        <v>47816.58</v>
      </c>
      <c r="G32" s="73"/>
    </row>
    <row r="33" spans="1:7" ht="25.5" x14ac:dyDescent="0.2">
      <c r="A33" s="6" t="s">
        <v>18</v>
      </c>
      <c r="B33" s="53" t="s">
        <v>160</v>
      </c>
      <c r="C33" s="1" t="s">
        <v>48</v>
      </c>
      <c r="D33" s="2"/>
      <c r="E33" s="2"/>
      <c r="F33" s="46">
        <f>'[1]21_прибль'!$D$31</f>
        <v>426.04545454545445</v>
      </c>
      <c r="G33" s="74"/>
    </row>
    <row r="34" spans="1:7" ht="38.25" x14ac:dyDescent="0.2">
      <c r="A34" s="9" t="s">
        <v>19</v>
      </c>
      <c r="B34" s="13" t="s">
        <v>36</v>
      </c>
      <c r="C34" s="1" t="s">
        <v>48</v>
      </c>
      <c r="D34" s="2"/>
      <c r="E34" s="2"/>
      <c r="F34" s="46">
        <f>F33</f>
        <v>426.04545454545445</v>
      </c>
      <c r="G34" s="74"/>
    </row>
    <row r="35" spans="1:7" ht="13.5" thickBot="1" x14ac:dyDescent="0.25">
      <c r="A35" s="9" t="s">
        <v>20</v>
      </c>
      <c r="B35" s="12" t="s">
        <v>37</v>
      </c>
      <c r="C35" s="1" t="s">
        <v>48</v>
      </c>
      <c r="D35" s="2"/>
      <c r="E35" s="2"/>
      <c r="F35" s="46"/>
      <c r="G35" s="74"/>
    </row>
    <row r="36" spans="1:7" ht="26.25" thickBot="1" x14ac:dyDescent="0.25">
      <c r="A36" s="9" t="s">
        <v>21</v>
      </c>
      <c r="B36" s="29" t="s">
        <v>161</v>
      </c>
      <c r="C36" s="11"/>
      <c r="D36" s="11"/>
      <c r="E36" s="11"/>
      <c r="F36" s="58">
        <f>F34/(F32-F33)*100</f>
        <v>0.89900959892489452</v>
      </c>
      <c r="G36" s="74"/>
    </row>
    <row r="37" spans="1:7" ht="90" thickBot="1" x14ac:dyDescent="0.25">
      <c r="A37" s="9" t="s">
        <v>22</v>
      </c>
      <c r="B37" s="10" t="s">
        <v>38</v>
      </c>
      <c r="C37" s="2" t="s">
        <v>49</v>
      </c>
      <c r="D37" s="2"/>
      <c r="E37" s="2"/>
      <c r="F37" s="36">
        <f>F33/F32</f>
        <v>8.9099942853598981E-3</v>
      </c>
      <c r="G37" s="75"/>
    </row>
    <row r="38" spans="1:7" ht="38.25" x14ac:dyDescent="0.2">
      <c r="A38" s="9" t="s">
        <v>23</v>
      </c>
      <c r="B38" s="10" t="s">
        <v>39</v>
      </c>
      <c r="C38" s="11"/>
      <c r="D38" s="11"/>
      <c r="E38" s="11"/>
      <c r="F38" s="11"/>
      <c r="G38" s="11"/>
    </row>
    <row r="39" spans="1:7" ht="51" x14ac:dyDescent="0.2">
      <c r="A39" s="9" t="s">
        <v>24</v>
      </c>
      <c r="B39" s="10" t="s">
        <v>40</v>
      </c>
      <c r="C39" s="2" t="s">
        <v>50</v>
      </c>
      <c r="D39" s="2"/>
      <c r="E39" s="2"/>
      <c r="F39" s="2"/>
      <c r="G39" s="11"/>
    </row>
    <row r="40" spans="1:7" ht="38.25" x14ac:dyDescent="0.2">
      <c r="A40" s="9" t="s">
        <v>25</v>
      </c>
      <c r="B40" s="10" t="s">
        <v>41</v>
      </c>
      <c r="C40" s="2" t="s">
        <v>51</v>
      </c>
      <c r="D40" s="2"/>
      <c r="E40" s="2"/>
      <c r="F40" s="2"/>
      <c r="G40" s="11"/>
    </row>
    <row r="41" spans="1:7" ht="13.5" thickBot="1" x14ac:dyDescent="0.25">
      <c r="A41" s="6" t="s">
        <v>26</v>
      </c>
      <c r="B41" s="1" t="s">
        <v>42</v>
      </c>
      <c r="C41" s="2" t="s">
        <v>50</v>
      </c>
      <c r="D41" s="2"/>
      <c r="E41" s="2"/>
      <c r="F41" s="59">
        <f>'[1]2_Мощность'!$H$8</f>
        <v>4.6361610315568651</v>
      </c>
      <c r="G41" s="11"/>
    </row>
    <row r="42" spans="1:7" ht="26.25" thickBot="1" x14ac:dyDescent="0.25">
      <c r="A42" s="6" t="s">
        <v>27</v>
      </c>
      <c r="B42" s="54" t="s">
        <v>156</v>
      </c>
      <c r="C42" s="44" t="s">
        <v>52</v>
      </c>
      <c r="D42" s="2"/>
      <c r="E42" s="2"/>
      <c r="F42" s="60">
        <v>30040</v>
      </c>
      <c r="G42" s="11"/>
    </row>
    <row r="43" spans="1:7" ht="51.75" thickBot="1" x14ac:dyDescent="0.25">
      <c r="A43" s="9" t="s">
        <v>28</v>
      </c>
      <c r="B43" s="10" t="s">
        <v>43</v>
      </c>
      <c r="C43" s="1" t="s">
        <v>52</v>
      </c>
      <c r="D43" s="2"/>
      <c r="E43" s="2"/>
      <c r="F43" s="47"/>
      <c r="G43" s="11"/>
    </row>
    <row r="44" spans="1:7" ht="77.25" thickBot="1" x14ac:dyDescent="0.25">
      <c r="A44" s="9" t="s">
        <v>29</v>
      </c>
      <c r="B44" s="10" t="s">
        <v>44</v>
      </c>
      <c r="C44" s="2" t="s">
        <v>49</v>
      </c>
      <c r="D44" s="14"/>
      <c r="E44" s="11"/>
      <c r="F44" s="61">
        <v>0.12920000000000001</v>
      </c>
      <c r="G44" s="11"/>
    </row>
    <row r="45" spans="1:7" ht="64.5" thickBot="1" x14ac:dyDescent="0.25">
      <c r="A45" s="9" t="s">
        <v>30</v>
      </c>
      <c r="B45" s="10" t="s">
        <v>45</v>
      </c>
      <c r="C45" s="11"/>
      <c r="D45" s="8"/>
      <c r="E45" s="8"/>
      <c r="F45" s="8"/>
      <c r="G45" s="11"/>
    </row>
    <row r="46" spans="1:7" ht="76.5" x14ac:dyDescent="0.2">
      <c r="A46" s="9" t="s">
        <v>31</v>
      </c>
      <c r="B46" s="10" t="s">
        <v>46</v>
      </c>
      <c r="C46" s="2" t="s">
        <v>51</v>
      </c>
      <c r="D46" s="2"/>
      <c r="E46" s="2"/>
      <c r="F46" s="2" t="s">
        <v>54</v>
      </c>
      <c r="G46" s="11"/>
    </row>
    <row r="47" spans="1:7" ht="63.75" x14ac:dyDescent="0.2">
      <c r="A47" s="9" t="s">
        <v>32</v>
      </c>
      <c r="B47" s="29" t="s">
        <v>157</v>
      </c>
      <c r="C47" s="11"/>
      <c r="D47" s="2"/>
      <c r="E47" s="2"/>
      <c r="F47" s="64">
        <f>F32</f>
        <v>47816.58</v>
      </c>
      <c r="G47" s="11"/>
    </row>
    <row r="48" spans="1:7" ht="64.5" thickBot="1" x14ac:dyDescent="0.25">
      <c r="A48" s="9" t="s">
        <v>33</v>
      </c>
      <c r="B48" s="28" t="s">
        <v>139</v>
      </c>
      <c r="C48" s="1" t="s">
        <v>48</v>
      </c>
      <c r="D48" s="2"/>
      <c r="E48" s="2"/>
      <c r="F48" s="63">
        <f>47390.53-F53</f>
        <v>32583.839999999997</v>
      </c>
      <c r="G48" s="15"/>
    </row>
    <row r="49" spans="1:7" s="39" customFormat="1" ht="13.5" thickBot="1" x14ac:dyDescent="0.25">
      <c r="A49" s="37"/>
      <c r="B49" s="38" t="s">
        <v>149</v>
      </c>
      <c r="C49" s="37"/>
      <c r="D49" s="37"/>
      <c r="E49" s="37"/>
      <c r="F49" s="37"/>
      <c r="G49" s="37"/>
    </row>
    <row r="50" spans="1:7" s="39" customFormat="1" ht="25.5" x14ac:dyDescent="0.2">
      <c r="A50" s="37"/>
      <c r="B50" s="55" t="s">
        <v>158</v>
      </c>
      <c r="C50" s="37"/>
      <c r="D50" s="40"/>
      <c r="E50" s="40"/>
      <c r="F50" s="48">
        <v>5175</v>
      </c>
      <c r="G50" s="37"/>
    </row>
    <row r="51" spans="1:7" s="39" customFormat="1" ht="25.5" x14ac:dyDescent="0.2">
      <c r="A51" s="37"/>
      <c r="B51" s="56" t="s">
        <v>159</v>
      </c>
      <c r="C51" s="37"/>
      <c r="D51" s="40"/>
      <c r="E51" s="40"/>
      <c r="F51" s="49">
        <f>1501.07+4330+4797.76</f>
        <v>10628.83</v>
      </c>
      <c r="G51" s="37"/>
    </row>
    <row r="52" spans="1:7" s="39" customFormat="1" x14ac:dyDescent="0.2">
      <c r="A52" s="37"/>
      <c r="B52" s="38" t="s">
        <v>150</v>
      </c>
      <c r="C52" s="37"/>
      <c r="D52" s="40"/>
      <c r="E52" s="40"/>
      <c r="F52" s="49">
        <f>[1]смета!$D$9</f>
        <v>503.71366666666665</v>
      </c>
      <c r="G52" s="37"/>
    </row>
    <row r="53" spans="1:7" ht="51" x14ac:dyDescent="0.2">
      <c r="A53" s="9" t="s">
        <v>58</v>
      </c>
      <c r="B53" s="10" t="s">
        <v>66</v>
      </c>
      <c r="C53" s="1" t="s">
        <v>48</v>
      </c>
      <c r="D53" s="2"/>
      <c r="E53" s="2"/>
      <c r="F53" s="63">
        <f>1573.2+473.8+12503.2+171.29+85.2</f>
        <v>14806.690000000002</v>
      </c>
      <c r="G53" s="11"/>
    </row>
    <row r="54" spans="1:7" ht="38.25" x14ac:dyDescent="0.2">
      <c r="A54" s="9" t="s">
        <v>59</v>
      </c>
      <c r="B54" s="10" t="s">
        <v>67</v>
      </c>
      <c r="C54" s="1" t="s">
        <v>48</v>
      </c>
      <c r="D54" s="16"/>
      <c r="E54" s="2"/>
      <c r="F54" s="2">
        <v>0</v>
      </c>
      <c r="G54" s="11"/>
    </row>
    <row r="55" spans="1:7" ht="39" thickBot="1" x14ac:dyDescent="0.25">
      <c r="A55" s="9" t="s">
        <v>60</v>
      </c>
      <c r="B55" s="10" t="s">
        <v>68</v>
      </c>
      <c r="C55" s="1" t="s">
        <v>48</v>
      </c>
      <c r="D55" s="2"/>
      <c r="E55" s="2"/>
      <c r="F55" s="41">
        <v>0</v>
      </c>
      <c r="G55" s="17"/>
    </row>
    <row r="56" spans="1:7" ht="64.5" thickBot="1" x14ac:dyDescent="0.25">
      <c r="A56" s="35" t="s">
        <v>61</v>
      </c>
      <c r="B56" s="34" t="s">
        <v>69</v>
      </c>
      <c r="C56" s="11"/>
      <c r="D56" s="18"/>
      <c r="E56" s="18"/>
      <c r="F56" s="62" t="s">
        <v>162</v>
      </c>
      <c r="G56" s="11"/>
    </row>
    <row r="57" spans="1:7" ht="15.75" thickBot="1" x14ac:dyDescent="0.25">
      <c r="A57" s="11"/>
      <c r="B57" s="19" t="s">
        <v>70</v>
      </c>
      <c r="C57" s="11"/>
      <c r="D57" s="11"/>
      <c r="E57" s="11"/>
      <c r="F57" s="11"/>
      <c r="G57" s="11"/>
    </row>
    <row r="58" spans="1:7" ht="15.75" x14ac:dyDescent="0.2">
      <c r="A58" s="11"/>
      <c r="B58" s="1" t="s">
        <v>71</v>
      </c>
      <c r="C58" s="27" t="s">
        <v>140</v>
      </c>
      <c r="D58" s="2"/>
      <c r="E58" s="2"/>
      <c r="F58" s="67">
        <v>830</v>
      </c>
      <c r="G58" s="11"/>
    </row>
    <row r="59" spans="1:7" ht="25.5" x14ac:dyDescent="0.2">
      <c r="A59" s="11"/>
      <c r="B59" s="29" t="s">
        <v>142</v>
      </c>
      <c r="C59" s="29" t="s">
        <v>141</v>
      </c>
      <c r="D59" s="2"/>
      <c r="E59" s="2"/>
      <c r="F59" s="42"/>
      <c r="G59" s="11"/>
    </row>
    <row r="60" spans="1:7" ht="51" x14ac:dyDescent="0.2">
      <c r="A60" s="9" t="s">
        <v>62</v>
      </c>
      <c r="B60" s="10" t="s">
        <v>72</v>
      </c>
      <c r="C60" s="11"/>
      <c r="D60" s="11"/>
      <c r="E60" s="11"/>
      <c r="F60" s="50"/>
      <c r="G60" s="11"/>
    </row>
    <row r="61" spans="1:7" ht="25.5" x14ac:dyDescent="0.2">
      <c r="A61" s="9" t="s">
        <v>63</v>
      </c>
      <c r="B61" s="10" t="s">
        <v>73</v>
      </c>
      <c r="C61" s="2" t="s">
        <v>78</v>
      </c>
      <c r="D61" s="2"/>
      <c r="E61" s="2"/>
      <c r="F61" s="51">
        <v>11</v>
      </c>
      <c r="G61" s="11"/>
    </row>
    <row r="62" spans="1:7" ht="38.25" x14ac:dyDescent="0.2">
      <c r="A62" s="9" t="s">
        <v>64</v>
      </c>
      <c r="B62" s="10" t="s">
        <v>74</v>
      </c>
      <c r="C62" s="10" t="s">
        <v>79</v>
      </c>
      <c r="D62" s="2"/>
      <c r="E62" s="2"/>
      <c r="F62" s="65">
        <f>5175/11/12</f>
        <v>39.204545454545453</v>
      </c>
      <c r="G62" s="11"/>
    </row>
    <row r="63" spans="1:7" ht="51" x14ac:dyDescent="0.2">
      <c r="A63" s="6" t="s">
        <v>65</v>
      </c>
      <c r="B63" s="7" t="s">
        <v>75</v>
      </c>
      <c r="C63" s="11"/>
      <c r="D63" s="8"/>
      <c r="E63" s="8"/>
      <c r="F63" s="8"/>
      <c r="G63" s="11"/>
    </row>
    <row r="64" spans="1:7" ht="15" x14ac:dyDescent="0.2">
      <c r="A64" s="11"/>
      <c r="B64" s="19" t="s">
        <v>70</v>
      </c>
      <c r="C64" s="11"/>
      <c r="D64" s="11"/>
      <c r="E64" s="11"/>
      <c r="F64" s="11"/>
      <c r="G64" s="11"/>
    </row>
    <row r="65" spans="1:7" ht="51" x14ac:dyDescent="0.2">
      <c r="A65" s="11"/>
      <c r="B65" s="10" t="s">
        <v>76</v>
      </c>
      <c r="C65" s="1" t="s">
        <v>48</v>
      </c>
      <c r="D65" s="2"/>
      <c r="E65" s="2"/>
      <c r="F65" s="43">
        <v>10</v>
      </c>
      <c r="G65" s="11"/>
    </row>
    <row r="66" spans="1:7" ht="63.75" x14ac:dyDescent="0.2">
      <c r="A66" s="11"/>
      <c r="B66" s="10" t="s">
        <v>77</v>
      </c>
      <c r="C66" s="1" t="s">
        <v>48</v>
      </c>
      <c r="D66" s="2"/>
      <c r="E66" s="2"/>
      <c r="F66" s="2"/>
      <c r="G66" s="11"/>
    </row>
    <row r="68" spans="1:7" x14ac:dyDescent="0.2">
      <c r="A68" s="4" t="s">
        <v>80</v>
      </c>
    </row>
    <row r="70" spans="1:7" ht="14.25" x14ac:dyDescent="0.2">
      <c r="A70" s="20" t="s">
        <v>81</v>
      </c>
    </row>
    <row r="72" spans="1:7" ht="14.25" x14ac:dyDescent="0.2">
      <c r="A72" s="20" t="s">
        <v>82</v>
      </c>
    </row>
    <row r="74" spans="1:7" ht="14.25" x14ac:dyDescent="0.2">
      <c r="A74" s="20" t="s">
        <v>83</v>
      </c>
    </row>
    <row r="76" spans="1:7" x14ac:dyDescent="0.2">
      <c r="A76" s="3" t="s">
        <v>10</v>
      </c>
    </row>
    <row r="78" spans="1:7" x14ac:dyDescent="0.2">
      <c r="A78" s="21" t="s">
        <v>84</v>
      </c>
    </row>
    <row r="80" spans="1:7" x14ac:dyDescent="0.2">
      <c r="A80" s="21" t="s">
        <v>85</v>
      </c>
    </row>
    <row r="81" spans="1:9" x14ac:dyDescent="0.2">
      <c r="A81" s="21" t="s">
        <v>86</v>
      </c>
    </row>
    <row r="83" spans="1:9" ht="16.5" x14ac:dyDescent="0.2">
      <c r="A83" s="33" t="s">
        <v>148</v>
      </c>
    </row>
    <row r="85" spans="1:9" x14ac:dyDescent="0.2">
      <c r="A85" s="76" t="s">
        <v>15</v>
      </c>
      <c r="B85" s="78" t="s">
        <v>34</v>
      </c>
      <c r="C85" s="80" t="s">
        <v>104</v>
      </c>
      <c r="D85" s="82" t="s">
        <v>53</v>
      </c>
      <c r="E85" s="83"/>
      <c r="F85" s="82" t="s">
        <v>109</v>
      </c>
      <c r="G85" s="83"/>
      <c r="H85" s="82" t="s">
        <v>56</v>
      </c>
      <c r="I85" s="84"/>
    </row>
    <row r="86" spans="1:9" ht="25.5" x14ac:dyDescent="0.2">
      <c r="A86" s="77"/>
      <c r="B86" s="79"/>
      <c r="C86" s="81"/>
      <c r="D86" s="22" t="s">
        <v>107</v>
      </c>
      <c r="E86" s="22" t="s">
        <v>108</v>
      </c>
      <c r="F86" s="22" t="s">
        <v>107</v>
      </c>
      <c r="G86" s="22" t="s">
        <v>108</v>
      </c>
      <c r="H86" s="22" t="s">
        <v>107</v>
      </c>
      <c r="I86" s="23" t="s">
        <v>108</v>
      </c>
    </row>
    <row r="87" spans="1:9" ht="38.25" x14ac:dyDescent="0.2">
      <c r="A87" s="9" t="s">
        <v>16</v>
      </c>
      <c r="B87" s="10" t="s">
        <v>87</v>
      </c>
      <c r="C87" s="24"/>
      <c r="D87" s="24"/>
      <c r="E87" s="24"/>
      <c r="F87" s="24"/>
      <c r="G87" s="24"/>
      <c r="H87" s="24"/>
      <c r="I87" s="11"/>
    </row>
    <row r="88" spans="1:9" ht="51" x14ac:dyDescent="0.2">
      <c r="A88" s="9" t="s">
        <v>17</v>
      </c>
      <c r="B88" s="7" t="s">
        <v>88</v>
      </c>
      <c r="C88" s="24"/>
      <c r="D88" s="2" t="s">
        <v>54</v>
      </c>
      <c r="E88" s="2" t="s">
        <v>54</v>
      </c>
      <c r="F88" s="2" t="s">
        <v>54</v>
      </c>
      <c r="G88" s="2" t="s">
        <v>54</v>
      </c>
      <c r="H88" s="2" t="s">
        <v>54</v>
      </c>
      <c r="I88" s="2" t="s">
        <v>54</v>
      </c>
    </row>
    <row r="89" spans="1:9" ht="293.25" x14ac:dyDescent="0.2">
      <c r="A89" s="24"/>
      <c r="B89" s="10" t="s">
        <v>89</v>
      </c>
      <c r="C89" s="9" t="s">
        <v>105</v>
      </c>
      <c r="D89" s="2" t="s">
        <v>54</v>
      </c>
      <c r="E89" s="2" t="s">
        <v>54</v>
      </c>
      <c r="F89" s="2" t="s">
        <v>54</v>
      </c>
      <c r="G89" s="2" t="s">
        <v>54</v>
      </c>
      <c r="H89" s="2" t="s">
        <v>54</v>
      </c>
      <c r="I89" s="2" t="s">
        <v>54</v>
      </c>
    </row>
    <row r="90" spans="1:9" ht="280.5" x14ac:dyDescent="0.2">
      <c r="A90" s="24"/>
      <c r="B90" s="10" t="s">
        <v>90</v>
      </c>
      <c r="C90" s="25" t="s">
        <v>106</v>
      </c>
      <c r="D90" s="2" t="s">
        <v>54</v>
      </c>
      <c r="E90" s="2" t="s">
        <v>54</v>
      </c>
      <c r="F90" s="2" t="s">
        <v>54</v>
      </c>
      <c r="G90" s="2" t="s">
        <v>54</v>
      </c>
      <c r="H90" s="2" t="s">
        <v>54</v>
      </c>
      <c r="I90" s="2" t="s">
        <v>54</v>
      </c>
    </row>
    <row r="91" spans="1:9" ht="38.25" x14ac:dyDescent="0.2">
      <c r="A91" s="26" t="s">
        <v>18</v>
      </c>
      <c r="B91" s="10" t="s">
        <v>91</v>
      </c>
      <c r="C91" s="24"/>
      <c r="D91" s="24"/>
      <c r="E91" s="24"/>
      <c r="F91" s="24"/>
      <c r="G91" s="24"/>
      <c r="H91" s="24"/>
      <c r="I91" s="11"/>
    </row>
    <row r="92" spans="1:9" x14ac:dyDescent="0.2">
      <c r="A92" s="24"/>
      <c r="B92" s="12" t="s">
        <v>92</v>
      </c>
      <c r="C92" s="24"/>
      <c r="D92" s="24"/>
      <c r="E92" s="24"/>
      <c r="F92" s="24"/>
      <c r="G92" s="24"/>
      <c r="H92" s="24"/>
      <c r="I92" s="11"/>
    </row>
    <row r="93" spans="1:9" x14ac:dyDescent="0.2">
      <c r="A93" s="24"/>
      <c r="B93" s="12" t="s">
        <v>93</v>
      </c>
      <c r="C93" s="9" t="s">
        <v>105</v>
      </c>
      <c r="D93" s="6"/>
      <c r="E93" s="6"/>
      <c r="F93" s="6"/>
      <c r="G93" s="6"/>
      <c r="H93" s="6"/>
      <c r="I93" s="1"/>
    </row>
    <row r="94" spans="1:9" ht="38.25" x14ac:dyDescent="0.2">
      <c r="A94" s="24"/>
      <c r="B94" s="10" t="s">
        <v>94</v>
      </c>
      <c r="C94" s="25" t="s">
        <v>106</v>
      </c>
      <c r="D94" s="2"/>
      <c r="E94" s="2"/>
      <c r="F94" s="2"/>
      <c r="G94" s="2"/>
      <c r="H94" s="2"/>
      <c r="I94" s="2"/>
    </row>
    <row r="95" spans="1:9" ht="18" x14ac:dyDescent="0.2">
      <c r="A95" s="68"/>
      <c r="B95" s="69" t="s">
        <v>95</v>
      </c>
      <c r="C95" s="70" t="s">
        <v>106</v>
      </c>
      <c r="D95" s="71"/>
      <c r="E95" s="71"/>
      <c r="F95" s="71"/>
      <c r="G95" s="71"/>
      <c r="H95" s="72">
        <f>F32*1000/(34498000*0.001)</f>
        <v>1386.0681778653834</v>
      </c>
      <c r="I95" s="72">
        <f>H95</f>
        <v>1386.0681778653834</v>
      </c>
    </row>
    <row r="96" spans="1:9" ht="51" x14ac:dyDescent="0.2">
      <c r="A96" s="9" t="s">
        <v>21</v>
      </c>
      <c r="B96" s="10" t="s">
        <v>96</v>
      </c>
      <c r="C96" s="25" t="s">
        <v>106</v>
      </c>
      <c r="D96" s="2" t="s">
        <v>54</v>
      </c>
      <c r="E96" s="2" t="s">
        <v>54</v>
      </c>
      <c r="F96" s="2" t="s">
        <v>54</v>
      </c>
      <c r="G96" s="2" t="s">
        <v>54</v>
      </c>
      <c r="H96" s="2" t="s">
        <v>54</v>
      </c>
      <c r="I96" s="2" t="s">
        <v>54</v>
      </c>
    </row>
    <row r="97" spans="1:9" x14ac:dyDescent="0.2">
      <c r="A97" s="9" t="s">
        <v>23</v>
      </c>
      <c r="B97" s="12" t="s">
        <v>97</v>
      </c>
      <c r="C97" s="24"/>
      <c r="D97" s="2" t="s">
        <v>54</v>
      </c>
      <c r="E97" s="2" t="s">
        <v>54</v>
      </c>
      <c r="F97" s="2" t="s">
        <v>54</v>
      </c>
      <c r="G97" s="2" t="s">
        <v>54</v>
      </c>
      <c r="H97" s="2" t="s">
        <v>54</v>
      </c>
      <c r="I97" s="2" t="s">
        <v>54</v>
      </c>
    </row>
    <row r="98" spans="1:9" ht="76.5" x14ac:dyDescent="0.2">
      <c r="A98" s="9" t="s">
        <v>24</v>
      </c>
      <c r="B98" s="10" t="s">
        <v>98</v>
      </c>
      <c r="C98" s="25" t="s">
        <v>106</v>
      </c>
      <c r="D98" s="2" t="s">
        <v>54</v>
      </c>
      <c r="E98" s="2" t="s">
        <v>54</v>
      </c>
      <c r="F98" s="2" t="s">
        <v>54</v>
      </c>
      <c r="G98" s="2" t="s">
        <v>54</v>
      </c>
      <c r="H98" s="2" t="s">
        <v>54</v>
      </c>
      <c r="I98" s="2" t="s">
        <v>54</v>
      </c>
    </row>
    <row r="99" spans="1:9" ht="102" x14ac:dyDescent="0.2">
      <c r="A99" s="9" t="s">
        <v>25</v>
      </c>
      <c r="B99" s="10" t="s">
        <v>99</v>
      </c>
      <c r="C99" s="25" t="s">
        <v>106</v>
      </c>
      <c r="D99" s="2" t="s">
        <v>54</v>
      </c>
      <c r="E99" s="2" t="s">
        <v>54</v>
      </c>
      <c r="F99" s="2" t="s">
        <v>54</v>
      </c>
      <c r="G99" s="2" t="s">
        <v>54</v>
      </c>
      <c r="H99" s="2" t="s">
        <v>54</v>
      </c>
      <c r="I99" s="2" t="s">
        <v>54</v>
      </c>
    </row>
    <row r="100" spans="1:9" x14ac:dyDescent="0.2">
      <c r="A100" s="9" t="s">
        <v>26</v>
      </c>
      <c r="B100" s="12" t="s">
        <v>100</v>
      </c>
      <c r="C100" s="25" t="s">
        <v>49</v>
      </c>
      <c r="D100" s="2" t="s">
        <v>54</v>
      </c>
      <c r="E100" s="2" t="s">
        <v>54</v>
      </c>
      <c r="F100" s="2" t="s">
        <v>54</v>
      </c>
      <c r="G100" s="2" t="s">
        <v>54</v>
      </c>
      <c r="H100" s="2" t="s">
        <v>54</v>
      </c>
      <c r="I100" s="2" t="s">
        <v>54</v>
      </c>
    </row>
    <row r="101" spans="1:9" x14ac:dyDescent="0.2">
      <c r="A101" s="24"/>
      <c r="B101" s="12" t="s">
        <v>101</v>
      </c>
      <c r="C101" s="25" t="s">
        <v>49</v>
      </c>
      <c r="D101" s="2" t="s">
        <v>54</v>
      </c>
      <c r="E101" s="2" t="s">
        <v>54</v>
      </c>
      <c r="F101" s="2" t="s">
        <v>54</v>
      </c>
      <c r="G101" s="2" t="s">
        <v>54</v>
      </c>
      <c r="H101" s="2" t="s">
        <v>54</v>
      </c>
      <c r="I101" s="2" t="s">
        <v>54</v>
      </c>
    </row>
    <row r="102" spans="1:9" x14ac:dyDescent="0.2">
      <c r="A102" s="24"/>
      <c r="B102" s="1" t="s">
        <v>102</v>
      </c>
      <c r="C102" s="2" t="s">
        <v>49</v>
      </c>
      <c r="D102" s="2" t="s">
        <v>54</v>
      </c>
      <c r="E102" s="2" t="s">
        <v>54</v>
      </c>
      <c r="F102" s="2" t="s">
        <v>54</v>
      </c>
      <c r="G102" s="2" t="s">
        <v>54</v>
      </c>
      <c r="H102" s="2" t="s">
        <v>54</v>
      </c>
      <c r="I102" s="2" t="s">
        <v>54</v>
      </c>
    </row>
    <row r="103" spans="1:9" x14ac:dyDescent="0.2">
      <c r="A103" s="24"/>
      <c r="B103" s="1" t="s">
        <v>103</v>
      </c>
      <c r="C103" s="2" t="s">
        <v>49</v>
      </c>
      <c r="D103" s="2" t="s">
        <v>54</v>
      </c>
      <c r="E103" s="2" t="s">
        <v>54</v>
      </c>
      <c r="F103" s="2" t="s">
        <v>54</v>
      </c>
      <c r="G103" s="2" t="s">
        <v>54</v>
      </c>
      <c r="H103" s="2" t="s">
        <v>54</v>
      </c>
      <c r="I103" s="2" t="s">
        <v>54</v>
      </c>
    </row>
    <row r="105" spans="1:9" x14ac:dyDescent="0.2">
      <c r="A105" s="3" t="s">
        <v>10</v>
      </c>
    </row>
    <row r="107" spans="1:9" x14ac:dyDescent="0.2">
      <c r="A107" s="76" t="s">
        <v>15</v>
      </c>
      <c r="B107" s="78" t="s">
        <v>34</v>
      </c>
      <c r="C107" s="80" t="s">
        <v>104</v>
      </c>
      <c r="D107" s="82" t="s">
        <v>53</v>
      </c>
      <c r="E107" s="83"/>
      <c r="F107" s="82" t="s">
        <v>109</v>
      </c>
      <c r="G107" s="83"/>
      <c r="H107" s="82" t="s">
        <v>56</v>
      </c>
      <c r="I107" s="84"/>
    </row>
    <row r="108" spans="1:9" ht="25.5" x14ac:dyDescent="0.2">
      <c r="A108" s="77"/>
      <c r="B108" s="79"/>
      <c r="C108" s="81"/>
      <c r="D108" s="22" t="s">
        <v>107</v>
      </c>
      <c r="E108" s="22" t="s">
        <v>108</v>
      </c>
      <c r="F108" s="22" t="s">
        <v>107</v>
      </c>
      <c r="G108" s="22" t="s">
        <v>108</v>
      </c>
      <c r="H108" s="22" t="s">
        <v>107</v>
      </c>
      <c r="I108" s="23" t="s">
        <v>108</v>
      </c>
    </row>
    <row r="109" spans="1:9" x14ac:dyDescent="0.2">
      <c r="A109" s="24"/>
      <c r="B109" s="12" t="s">
        <v>115</v>
      </c>
      <c r="C109" s="25" t="s">
        <v>49</v>
      </c>
      <c r="D109" s="2" t="s">
        <v>54</v>
      </c>
      <c r="E109" s="2" t="s">
        <v>54</v>
      </c>
      <c r="F109" s="2" t="s">
        <v>54</v>
      </c>
      <c r="G109" s="2" t="s">
        <v>54</v>
      </c>
      <c r="H109" s="2" t="s">
        <v>54</v>
      </c>
      <c r="I109" s="2" t="s">
        <v>54</v>
      </c>
    </row>
    <row r="110" spans="1:9" x14ac:dyDescent="0.2">
      <c r="A110" s="9" t="s">
        <v>32</v>
      </c>
      <c r="B110" s="12" t="s">
        <v>116</v>
      </c>
      <c r="C110" s="25" t="s">
        <v>49</v>
      </c>
      <c r="D110" s="2" t="s">
        <v>54</v>
      </c>
      <c r="E110" s="2" t="s">
        <v>54</v>
      </c>
      <c r="F110" s="2" t="s">
        <v>54</v>
      </c>
      <c r="G110" s="2" t="s">
        <v>54</v>
      </c>
      <c r="H110" s="2" t="s">
        <v>54</v>
      </c>
      <c r="I110" s="2" t="s">
        <v>54</v>
      </c>
    </row>
    <row r="111" spans="1:9" x14ac:dyDescent="0.2">
      <c r="A111" s="9" t="s">
        <v>33</v>
      </c>
      <c r="B111" s="12" t="s">
        <v>117</v>
      </c>
      <c r="C111" s="9" t="s">
        <v>134</v>
      </c>
      <c r="D111" s="2" t="s">
        <v>54</v>
      </c>
      <c r="E111" s="2" t="s">
        <v>54</v>
      </c>
      <c r="F111" s="2" t="s">
        <v>54</v>
      </c>
      <c r="G111" s="2" t="s">
        <v>54</v>
      </c>
      <c r="H111" s="2" t="s">
        <v>54</v>
      </c>
      <c r="I111" s="2" t="s">
        <v>54</v>
      </c>
    </row>
    <row r="112" spans="1:9" x14ac:dyDescent="0.2">
      <c r="A112" s="24"/>
      <c r="B112" s="12" t="s">
        <v>118</v>
      </c>
      <c r="C112" s="9" t="s">
        <v>134</v>
      </c>
      <c r="D112" s="2" t="s">
        <v>54</v>
      </c>
      <c r="E112" s="2" t="s">
        <v>54</v>
      </c>
      <c r="F112" s="2" t="s">
        <v>54</v>
      </c>
      <c r="G112" s="2" t="s">
        <v>54</v>
      </c>
      <c r="H112" s="2" t="s">
        <v>54</v>
      </c>
      <c r="I112" s="2" t="s">
        <v>54</v>
      </c>
    </row>
    <row r="113" spans="1:9" x14ac:dyDescent="0.2">
      <c r="A113" s="9" t="s">
        <v>58</v>
      </c>
      <c r="B113" s="12" t="s">
        <v>119</v>
      </c>
      <c r="C113" s="9" t="s">
        <v>105</v>
      </c>
      <c r="D113" s="2" t="s">
        <v>54</v>
      </c>
      <c r="E113" s="2" t="s">
        <v>54</v>
      </c>
      <c r="F113" s="2" t="s">
        <v>54</v>
      </c>
      <c r="G113" s="2" t="s">
        <v>54</v>
      </c>
      <c r="H113" s="2" t="s">
        <v>54</v>
      </c>
      <c r="I113" s="2" t="s">
        <v>54</v>
      </c>
    </row>
    <row r="114" spans="1:9" ht="38.25" x14ac:dyDescent="0.2">
      <c r="A114" s="9" t="s">
        <v>59</v>
      </c>
      <c r="B114" s="10" t="s">
        <v>120</v>
      </c>
      <c r="C114" s="25" t="s">
        <v>135</v>
      </c>
      <c r="D114" s="2" t="s">
        <v>54</v>
      </c>
      <c r="E114" s="2" t="s">
        <v>54</v>
      </c>
      <c r="F114" s="2" t="s">
        <v>54</v>
      </c>
      <c r="G114" s="2" t="s">
        <v>54</v>
      </c>
      <c r="H114" s="2" t="s">
        <v>54</v>
      </c>
      <c r="I114" s="2" t="s">
        <v>54</v>
      </c>
    </row>
    <row r="115" spans="1:9" x14ac:dyDescent="0.2">
      <c r="A115" s="9" t="s">
        <v>110</v>
      </c>
      <c r="B115" s="12" t="s">
        <v>121</v>
      </c>
      <c r="C115" s="25" t="s">
        <v>135</v>
      </c>
      <c r="D115" s="2" t="s">
        <v>54</v>
      </c>
      <c r="E115" s="2" t="s">
        <v>54</v>
      </c>
      <c r="F115" s="2" t="s">
        <v>54</v>
      </c>
      <c r="G115" s="2" t="s">
        <v>54</v>
      </c>
      <c r="H115" s="2" t="s">
        <v>54</v>
      </c>
      <c r="I115" s="2" t="s">
        <v>54</v>
      </c>
    </row>
    <row r="116" spans="1:9" x14ac:dyDescent="0.2">
      <c r="A116" s="9" t="s">
        <v>111</v>
      </c>
      <c r="B116" s="12" t="s">
        <v>122</v>
      </c>
      <c r="C116" s="25" t="s">
        <v>135</v>
      </c>
      <c r="D116" s="2" t="s">
        <v>54</v>
      </c>
      <c r="E116" s="2" t="s">
        <v>54</v>
      </c>
      <c r="F116" s="2" t="s">
        <v>54</v>
      </c>
      <c r="G116" s="2" t="s">
        <v>54</v>
      </c>
      <c r="H116" s="2" t="s">
        <v>54</v>
      </c>
      <c r="I116" s="2" t="s">
        <v>54</v>
      </c>
    </row>
    <row r="117" spans="1:9" ht="15.75" x14ac:dyDescent="0.2">
      <c r="A117" s="24"/>
      <c r="B117" s="12" t="s">
        <v>123</v>
      </c>
      <c r="C117" s="25" t="s">
        <v>135</v>
      </c>
      <c r="D117" s="2" t="s">
        <v>54</v>
      </c>
      <c r="E117" s="2" t="s">
        <v>54</v>
      </c>
      <c r="F117" s="2" t="s">
        <v>54</v>
      </c>
      <c r="G117" s="2" t="s">
        <v>54</v>
      </c>
      <c r="H117" s="2" t="s">
        <v>54</v>
      </c>
      <c r="I117" s="2" t="s">
        <v>54</v>
      </c>
    </row>
    <row r="118" spans="1:9" ht="15.75" x14ac:dyDescent="0.2">
      <c r="A118" s="24"/>
      <c r="B118" s="12" t="s">
        <v>124</v>
      </c>
      <c r="C118" s="25" t="s">
        <v>135</v>
      </c>
      <c r="D118" s="2" t="s">
        <v>54</v>
      </c>
      <c r="E118" s="2" t="s">
        <v>54</v>
      </c>
      <c r="F118" s="2" t="s">
        <v>54</v>
      </c>
      <c r="G118" s="2" t="s">
        <v>54</v>
      </c>
      <c r="H118" s="2" t="s">
        <v>54</v>
      </c>
      <c r="I118" s="2" t="s">
        <v>54</v>
      </c>
    </row>
    <row r="119" spans="1:9" ht="15.75" x14ac:dyDescent="0.2">
      <c r="A119" s="24"/>
      <c r="B119" s="12" t="s">
        <v>125</v>
      </c>
      <c r="C119" s="25" t="s">
        <v>135</v>
      </c>
      <c r="D119" s="2" t="s">
        <v>54</v>
      </c>
      <c r="E119" s="2" t="s">
        <v>54</v>
      </c>
      <c r="F119" s="2" t="s">
        <v>54</v>
      </c>
      <c r="G119" s="2" t="s">
        <v>54</v>
      </c>
      <c r="H119" s="2" t="s">
        <v>54</v>
      </c>
      <c r="I119" s="2" t="s">
        <v>54</v>
      </c>
    </row>
    <row r="120" spans="1:9" ht="15.75" x14ac:dyDescent="0.2">
      <c r="A120" s="24"/>
      <c r="B120" s="12" t="s">
        <v>126</v>
      </c>
      <c r="C120" s="25" t="s">
        <v>135</v>
      </c>
      <c r="D120" s="2" t="s">
        <v>54</v>
      </c>
      <c r="E120" s="2" t="s">
        <v>54</v>
      </c>
      <c r="F120" s="2" t="s">
        <v>54</v>
      </c>
      <c r="G120" s="2" t="s">
        <v>54</v>
      </c>
      <c r="H120" s="2" t="s">
        <v>54</v>
      </c>
      <c r="I120" s="2" t="s">
        <v>54</v>
      </c>
    </row>
    <row r="121" spans="1:9" x14ac:dyDescent="0.2">
      <c r="A121" s="9" t="s">
        <v>112</v>
      </c>
      <c r="B121" s="12" t="s">
        <v>127</v>
      </c>
      <c r="C121" s="25" t="s">
        <v>135</v>
      </c>
      <c r="D121" s="2" t="s">
        <v>54</v>
      </c>
      <c r="E121" s="2" t="s">
        <v>54</v>
      </c>
      <c r="F121" s="2" t="s">
        <v>54</v>
      </c>
      <c r="G121" s="2" t="s">
        <v>54</v>
      </c>
      <c r="H121" s="2" t="s">
        <v>54</v>
      </c>
      <c r="I121" s="2" t="s">
        <v>54</v>
      </c>
    </row>
    <row r="122" spans="1:9" x14ac:dyDescent="0.2">
      <c r="A122" s="9" t="s">
        <v>60</v>
      </c>
      <c r="B122" s="12" t="s">
        <v>128</v>
      </c>
      <c r="C122" s="24"/>
      <c r="D122" s="2" t="s">
        <v>54</v>
      </c>
      <c r="E122" s="2" t="s">
        <v>54</v>
      </c>
      <c r="F122" s="2" t="s">
        <v>54</v>
      </c>
      <c r="G122" s="2" t="s">
        <v>54</v>
      </c>
      <c r="H122" s="2" t="s">
        <v>54</v>
      </c>
      <c r="I122" s="2" t="s">
        <v>54</v>
      </c>
    </row>
    <row r="123" spans="1:9" x14ac:dyDescent="0.2">
      <c r="A123" s="9" t="s">
        <v>61</v>
      </c>
      <c r="B123" s="12" t="s">
        <v>129</v>
      </c>
      <c r="C123" s="22" t="s">
        <v>136</v>
      </c>
      <c r="D123" s="2" t="s">
        <v>54</v>
      </c>
      <c r="E123" s="2" t="s">
        <v>54</v>
      </c>
      <c r="F123" s="2" t="s">
        <v>54</v>
      </c>
      <c r="G123" s="2" t="s">
        <v>54</v>
      </c>
      <c r="H123" s="2" t="s">
        <v>54</v>
      </c>
      <c r="I123" s="2" t="s">
        <v>54</v>
      </c>
    </row>
    <row r="124" spans="1:9" x14ac:dyDescent="0.2">
      <c r="A124" s="9" t="s">
        <v>113</v>
      </c>
      <c r="B124" s="12" t="s">
        <v>130</v>
      </c>
      <c r="C124" s="25" t="s">
        <v>135</v>
      </c>
      <c r="D124" s="2" t="s">
        <v>54</v>
      </c>
      <c r="E124" s="2" t="s">
        <v>54</v>
      </c>
      <c r="F124" s="2" t="s">
        <v>54</v>
      </c>
      <c r="G124" s="2" t="s">
        <v>54</v>
      </c>
      <c r="H124" s="2" t="s">
        <v>54</v>
      </c>
      <c r="I124" s="2" t="s">
        <v>54</v>
      </c>
    </row>
    <row r="125" spans="1:9" x14ac:dyDescent="0.2">
      <c r="A125" s="9" t="s">
        <v>114</v>
      </c>
      <c r="B125" s="12" t="s">
        <v>131</v>
      </c>
      <c r="C125" s="9" t="s">
        <v>137</v>
      </c>
      <c r="D125" s="2" t="s">
        <v>54</v>
      </c>
      <c r="E125" s="2" t="s">
        <v>54</v>
      </c>
      <c r="F125" s="2" t="s">
        <v>54</v>
      </c>
      <c r="G125" s="2" t="s">
        <v>54</v>
      </c>
      <c r="H125" s="2" t="s">
        <v>54</v>
      </c>
      <c r="I125" s="2" t="s">
        <v>54</v>
      </c>
    </row>
    <row r="126" spans="1:9" x14ac:dyDescent="0.2">
      <c r="A126" s="24"/>
      <c r="B126" s="1" t="s">
        <v>132</v>
      </c>
      <c r="C126" s="6" t="s">
        <v>137</v>
      </c>
      <c r="D126" s="2" t="s">
        <v>54</v>
      </c>
      <c r="E126" s="2" t="s">
        <v>54</v>
      </c>
      <c r="F126" s="2" t="s">
        <v>54</v>
      </c>
      <c r="G126" s="2" t="s">
        <v>54</v>
      </c>
      <c r="H126" s="2" t="s">
        <v>54</v>
      </c>
      <c r="I126" s="2" t="s">
        <v>54</v>
      </c>
    </row>
    <row r="127" spans="1:9" x14ac:dyDescent="0.2">
      <c r="A127" s="24"/>
      <c r="B127" s="1" t="s">
        <v>133</v>
      </c>
      <c r="C127" s="6" t="s">
        <v>137</v>
      </c>
      <c r="D127" s="2" t="s">
        <v>54</v>
      </c>
      <c r="E127" s="2" t="s">
        <v>54</v>
      </c>
      <c r="F127" s="2" t="s">
        <v>54</v>
      </c>
      <c r="G127" s="2" t="s">
        <v>54</v>
      </c>
      <c r="H127" s="2" t="s">
        <v>54</v>
      </c>
      <c r="I127" s="2" t="s">
        <v>54</v>
      </c>
    </row>
    <row r="129" spans="1:1" x14ac:dyDescent="0.2">
      <c r="A129" s="21" t="s">
        <v>138</v>
      </c>
    </row>
  </sheetData>
  <mergeCells count="13">
    <mergeCell ref="H85:I85"/>
    <mergeCell ref="A107:A108"/>
    <mergeCell ref="B107:B108"/>
    <mergeCell ref="C107:C108"/>
    <mergeCell ref="D107:E107"/>
    <mergeCell ref="F107:G107"/>
    <mergeCell ref="H107:I107"/>
    <mergeCell ref="G32:G37"/>
    <mergeCell ref="A85:A86"/>
    <mergeCell ref="B85:B86"/>
    <mergeCell ref="C85:C86"/>
    <mergeCell ref="D85:E85"/>
    <mergeCell ref="F85:G85"/>
  </mergeCells>
  <pageMargins left="0.11811023622047245" right="0.11811023622047245" top="0.15748031496062992" bottom="0.15748031496062992" header="0.31496062992125984" footer="0.31496062992125984"/>
  <pageSetup paperSize="9" scale="75" orientation="landscape" r:id="rId1"/>
  <rowBreaks count="2" manualBreakCount="2">
    <brk id="20" max="16383" man="1"/>
    <brk id="8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cp:lastModifiedBy>Шигаев Олег Евгеньевич</cp:lastModifiedBy>
  <cp:lastPrinted>2019-03-26T07:13:07Z</cp:lastPrinted>
  <dcterms:created xsi:type="dcterms:W3CDTF">2016-08-22T10:53:53Z</dcterms:created>
  <dcterms:modified xsi:type="dcterms:W3CDTF">2019-03-26T07:14:33Z</dcterms:modified>
</cp:coreProperties>
</file>